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threadedComments/threadedComment1.xml" ContentType="application/vnd.ms-excel.threadedcomments+xml"/>
  <Override PartName="/xl/persons/person.xml" ContentType="application/vnd.ms-excel.person+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https://jmbdomain-my.sharepoint.com/personal/lizlambert_fssu_ie/Documents/Documents/"/>
    </mc:Choice>
  </mc:AlternateContent>
  <xr:revisionPtr revIDLastSave="0" documentId="8_{39FC9988-63AF-4D8E-9C38-FE170A7B1CED}" xr6:coauthVersionLast="47" xr6:coauthVersionMax="47" xr10:uidLastSave="{00000000-0000-0000-0000-000000000000}"/>
  <bookViews>
    <workbookView xWindow="-120" yWindow="-120" windowWidth="29040" windowHeight="15840" firstSheet="1" activeTab="1" xr2:uid="{D476576D-B126-48C2-97FE-62E45AACC69C}"/>
  </bookViews>
  <sheets>
    <sheet name="Creditors-Accruals" sheetId="1" r:id="rId1"/>
    <sheet name="Ring fenced grants" sheetId="2" r:id="rId2"/>
    <sheet name="School generated income review" sheetId="3" r:id="rId3"/>
  </sheets>
  <definedNames>
    <definedName name="_xlnm.Print_Titles" localSheetId="0">'Creditors-Accruals'!$1:$3</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71" i="1" l="1"/>
  <c r="H12" i="3" l="1"/>
  <c r="H11" i="3"/>
  <c r="H10" i="3"/>
  <c r="H9" i="3"/>
  <c r="H7" i="3"/>
  <c r="I14" i="2"/>
  <c r="J13" i="2" s="1"/>
  <c r="L13" i="2" s="1"/>
  <c r="B62" i="1" s="1"/>
  <c r="C64" i="1" s="1"/>
  <c r="B45" i="1"/>
  <c r="B39" i="1"/>
  <c r="K37" i="2"/>
  <c r="J37" i="2"/>
  <c r="M37" i="2" s="1"/>
  <c r="K36" i="2"/>
  <c r="J36" i="2"/>
  <c r="M36" i="2" s="1"/>
  <c r="K35" i="2"/>
  <c r="J35" i="2"/>
  <c r="M35" i="2" s="1"/>
  <c r="K34" i="2"/>
  <c r="J34" i="2"/>
  <c r="M34" i="2" s="1"/>
  <c r="J33" i="2"/>
  <c r="M33" i="2" s="1"/>
  <c r="K32" i="2"/>
  <c r="J32" i="2"/>
  <c r="L32" i="2" s="1"/>
  <c r="J31" i="2"/>
  <c r="L31" i="2" s="1"/>
  <c r="B44" i="1" s="1"/>
  <c r="M30" i="2"/>
  <c r="L30" i="2"/>
  <c r="B43" i="1" s="1"/>
  <c r="J30" i="2"/>
  <c r="G30" i="2"/>
  <c r="J29" i="2"/>
  <c r="M29" i="2" s="1"/>
  <c r="J22" i="2"/>
  <c r="M22" i="2" s="1"/>
  <c r="J21" i="2"/>
  <c r="M21" i="2" s="1"/>
  <c r="J20" i="2"/>
  <c r="L20" i="2" s="1"/>
  <c r="J19" i="2"/>
  <c r="M19" i="2" s="1"/>
  <c r="J17" i="2"/>
  <c r="M17" i="2" s="1"/>
  <c r="J16" i="2"/>
  <c r="M16" i="2" s="1"/>
  <c r="J15" i="2"/>
  <c r="L15" i="2" s="1"/>
  <c r="B35" i="1" s="1"/>
  <c r="J12" i="2"/>
  <c r="M12" i="2" s="1"/>
  <c r="J11" i="2"/>
  <c r="M11" i="2" s="1"/>
  <c r="J10" i="2"/>
  <c r="L10" i="2" s="1"/>
  <c r="B32" i="1" s="1"/>
  <c r="J9" i="2"/>
  <c r="L9" i="2" s="1"/>
  <c r="B31" i="1" s="1"/>
  <c r="J8" i="2"/>
  <c r="M8" i="2" s="1"/>
  <c r="J7" i="2"/>
  <c r="M7" i="2" s="1"/>
  <c r="J6" i="2"/>
  <c r="L6" i="2" s="1"/>
  <c r="B28" i="1" s="1"/>
  <c r="J5" i="2"/>
  <c r="M5" i="2" s="1"/>
  <c r="M9" i="2" l="1"/>
  <c r="M6" i="2"/>
  <c r="M13" i="2"/>
  <c r="L19" i="2"/>
  <c r="B38" i="1" s="1"/>
  <c r="M31" i="2"/>
  <c r="L5" i="2"/>
  <c r="B27" i="1" s="1"/>
  <c r="M20" i="2"/>
  <c r="M32" i="2"/>
  <c r="L29" i="2"/>
  <c r="B42" i="1" s="1"/>
  <c r="M15" i="2"/>
  <c r="M10" i="2"/>
  <c r="L17" i="2"/>
  <c r="B37" i="1" s="1"/>
  <c r="L22" i="2"/>
  <c r="B41" i="1" s="1"/>
  <c r="L8" i="2"/>
  <c r="B30" i="1" s="1"/>
  <c r="L12" i="2"/>
  <c r="B34" i="1" s="1"/>
  <c r="L7" i="2"/>
  <c r="B29" i="1" s="1"/>
  <c r="L11" i="2"/>
  <c r="B33" i="1" s="1"/>
  <c r="L16" i="2"/>
  <c r="B36" i="1" s="1"/>
  <c r="L21" i="2"/>
  <c r="B40" i="1" s="1"/>
  <c r="L33" i="2"/>
  <c r="B46" i="1" s="1"/>
  <c r="L34" i="2"/>
  <c r="B47" i="1" s="1"/>
  <c r="L35" i="2"/>
  <c r="B48" i="1" s="1"/>
  <c r="L36" i="2"/>
  <c r="B49" i="1" s="1"/>
  <c r="L37" i="2"/>
  <c r="B50" i="1" s="1"/>
  <c r="C79" i="1"/>
  <c r="C8" i="1"/>
  <c r="C23" i="1"/>
  <c r="C14" i="1"/>
  <c r="C52" i="1" l="1"/>
  <c r="C54" i="1" s="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tc={2E5BDE4F-E556-4070-8FFE-AE6973381357}</author>
  </authors>
  <commentList>
    <comment ref="B1" authorId="0" shapeId="0" xr:uid="{2E5BDE4F-E556-4070-8FFE-AE6973381357}">
      <text>
        <t>[Threaded comment]
Your version of Excel allows you to read this threaded comment; however, any edits to it will get removed if the file is opened in a newer version of Excel. Learn more: https://go.microsoft.com/fwlink/?linkid=870924
Comment:
    Should we add DEIS Grant as a grant received in advance too
Reply:
    Included in advance grants on the creditors-accruals tab</t>
      </text>
    </comment>
  </commentList>
</comments>
</file>

<file path=xl/sharedStrings.xml><?xml version="1.0" encoding="utf-8"?>
<sst xmlns="http://schemas.openxmlformats.org/spreadsheetml/2006/main" count="172" uniqueCount="130">
  <si>
    <t>School Name</t>
  </si>
  <si>
    <t>Post Primary School Sample</t>
  </si>
  <si>
    <t>Roll Number</t>
  </si>
  <si>
    <t>12645J</t>
  </si>
  <si>
    <t>Date</t>
  </si>
  <si>
    <t>31/12/20XX</t>
  </si>
  <si>
    <t>Creditors/Accruals</t>
  </si>
  <si>
    <t>Total</t>
  </si>
  <si>
    <t>€</t>
  </si>
  <si>
    <t>Balance per accounts</t>
  </si>
  <si>
    <t>Invoices received not listed</t>
  </si>
  <si>
    <t>Bord Gais</t>
  </si>
  <si>
    <t>Telephone</t>
  </si>
  <si>
    <t>Subtotal</t>
  </si>
  <si>
    <t>Accruals/Expenses incurred but not invoiced</t>
  </si>
  <si>
    <t>Cleaning materials</t>
  </si>
  <si>
    <t>Office supplier</t>
  </si>
  <si>
    <t>Payroll taxes</t>
  </si>
  <si>
    <t>VAT/RCT</t>
  </si>
  <si>
    <t>RCT</t>
  </si>
  <si>
    <t>Ring fenced grants (See tab 2 for detail)</t>
  </si>
  <si>
    <t>Free Schoolbook Scheme Grant</t>
  </si>
  <si>
    <t xml:space="preserve">Free Schoolbook Scheme Admin Grant </t>
  </si>
  <si>
    <t>School Library Books Capital Grant</t>
  </si>
  <si>
    <t>Supervision &amp; Substitution Grant</t>
  </si>
  <si>
    <t>JCSP Grant</t>
  </si>
  <si>
    <t>Home School Liaison Grant (Part of DEIS Grant)</t>
  </si>
  <si>
    <t>Science Implementation Grant</t>
  </si>
  <si>
    <t>Attendance Grant</t>
  </si>
  <si>
    <t>Mobile Phone Storage Solutions</t>
  </si>
  <si>
    <t>School excellence fund</t>
  </si>
  <si>
    <t>DSP School Meals Grant</t>
  </si>
  <si>
    <t>Digital strategy/ICT Grant - Non capital</t>
  </si>
  <si>
    <t>Digital strategy/ICT Grant - Capital</t>
  </si>
  <si>
    <t>Digital Divide Grant (Non-Capital)</t>
  </si>
  <si>
    <t>Digital Divide Grant (Capital)</t>
  </si>
  <si>
    <t>Non-Teacher Pay Grant</t>
  </si>
  <si>
    <t>Other Non Capital Grants ( Please specify)</t>
  </si>
  <si>
    <t>Other Capital Grants ( Please specify)</t>
  </si>
  <si>
    <t xml:space="preserve">Special Class Start up - Fixtures, Fittings and Equipment </t>
  </si>
  <si>
    <t>Special Class Start up - ICT Capital</t>
  </si>
  <si>
    <t>Special Class Re-purposing works</t>
  </si>
  <si>
    <t>Special Class  Modular - Accomodation Grant</t>
  </si>
  <si>
    <t>Special Class -Specialised Furniture &amp;Equipment</t>
  </si>
  <si>
    <t>Special Class Assistive Technology</t>
  </si>
  <si>
    <t>Summary grants received in advance</t>
  </si>
  <si>
    <t>Book Grant</t>
  </si>
  <si>
    <t>DEIS Grant (Only in DEIS schools)</t>
  </si>
  <si>
    <t>Non  Pay Grant (1/3 July installment)</t>
  </si>
  <si>
    <t>Non-Teacher Pay Grant (1/3 July installment)</t>
  </si>
  <si>
    <t>SSSF Grant (50% June installment</t>
  </si>
  <si>
    <t>Bus Escort Grant</t>
  </si>
  <si>
    <t>Summary school income received in advance</t>
  </si>
  <si>
    <t>School administaratoin charges</t>
  </si>
  <si>
    <t>Voluntary contributions</t>
  </si>
  <si>
    <t>Transition year charges</t>
  </si>
  <si>
    <t>Prepayments</t>
  </si>
  <si>
    <t>School insurance for next year</t>
  </si>
  <si>
    <t xml:space="preserve">School books </t>
  </si>
  <si>
    <t xml:space="preserve">WORKSHEET: CALCULATION UNSPENT GRANTS </t>
  </si>
  <si>
    <t>GRANT</t>
  </si>
  <si>
    <t>Balance Unspent B/fwd</t>
  </si>
  <si>
    <t>Current Year Grant Income</t>
  </si>
  <si>
    <t>Current Year         Expenditure</t>
  </si>
  <si>
    <t>Current Year Surplus/Deficit</t>
  </si>
  <si>
    <t>Total Grant Unspent</t>
  </si>
  <si>
    <t>Note*</t>
  </si>
  <si>
    <t>Comment</t>
  </si>
  <si>
    <t>NOMINAL CODE</t>
  </si>
  <si>
    <t>ENTER € AMOUNT</t>
  </si>
  <si>
    <t xml:space="preserve"> € AMOUNT</t>
  </si>
  <si>
    <t>Schoolbook Scheme Grant</t>
  </si>
  <si>
    <t>Schoolbook Grant Expense</t>
  </si>
  <si>
    <t xml:space="preserve">Schoolbook Scheme Admin Grant </t>
  </si>
  <si>
    <t>Schoolbook Admin Salaries Expense</t>
  </si>
  <si>
    <t xml:space="preserve">School Library Books Capital Grant Expense </t>
  </si>
  <si>
    <t>Supervision &amp; Substitution Expense</t>
  </si>
  <si>
    <t>Related JCSP expenses</t>
  </si>
  <si>
    <t>Various</t>
  </si>
  <si>
    <t>Home School Liaison Expense</t>
  </si>
  <si>
    <t>Science Subjects Expense</t>
  </si>
  <si>
    <t>E.G. Student wellbeing/Trophies/Equipment</t>
  </si>
  <si>
    <t>4635/4770/1421</t>
  </si>
  <si>
    <t>2171 or 2150</t>
  </si>
  <si>
    <t>Bus Escort Salary Expense</t>
  </si>
  <si>
    <t>4196/4200</t>
  </si>
  <si>
    <t xml:space="preserve">Bus escort grant administration allowance </t>
  </si>
  <si>
    <t>Capital Fixtures Fittings and Equipment Additions</t>
  </si>
  <si>
    <t>School Excellence Fund Expense</t>
  </si>
  <si>
    <t>DSP School Meals Food Costs</t>
  </si>
  <si>
    <t>ICT Grant Non-Capital Expense</t>
  </si>
  <si>
    <t>Capital: ICT</t>
  </si>
  <si>
    <t>NTPG - Caretakers salaries</t>
  </si>
  <si>
    <t>NTPG - Clerical officers salaries</t>
  </si>
  <si>
    <t>NTPG - Cleaners salaries</t>
  </si>
  <si>
    <t>NTPG - Pensioners salaries</t>
  </si>
  <si>
    <t>NTPG - Balance</t>
  </si>
  <si>
    <t>Corresponding additions / grant expense code</t>
  </si>
  <si>
    <t>Capital: Fixturees, Fittings and Equipment Additions</t>
  </si>
  <si>
    <t>Capital ICT Equipment</t>
  </si>
  <si>
    <t>De Capital Building Grant Expense</t>
  </si>
  <si>
    <t>Rent of Temporary Accomodation Expense</t>
  </si>
  <si>
    <t>Special Education Equipment Expense</t>
  </si>
  <si>
    <t>Instructions:</t>
  </si>
  <si>
    <r>
      <rPr>
        <b/>
        <sz val="11"/>
        <rFont val="Calibri"/>
        <family val="2"/>
        <scheme val="minor"/>
      </rPr>
      <t>Balance Unspent Brought Foward :</t>
    </r>
    <r>
      <rPr>
        <sz val="11"/>
        <rFont val="Calibri"/>
        <family val="2"/>
        <scheme val="minor"/>
      </rPr>
      <t xml:space="preserve"> Balance of Unspent grant at September 1st in column D.</t>
    </r>
    <r>
      <rPr>
        <b/>
        <sz val="11"/>
        <rFont val="Calibri"/>
        <family val="2"/>
        <scheme val="minor"/>
      </rPr>
      <t xml:space="preserve">                                                                                                                                                                                                                                                                                                                                                                                           </t>
    </r>
  </si>
  <si>
    <r>
      <rPr>
        <b/>
        <sz val="11"/>
        <rFont val="Calibri"/>
        <family val="2"/>
        <scheme val="minor"/>
      </rPr>
      <t>Current Year Income</t>
    </r>
    <r>
      <rPr>
        <sz val="11"/>
        <rFont val="Calibri"/>
        <family val="2"/>
        <scheme val="minor"/>
      </rPr>
      <t xml:space="preserve">: Review the Grant income nominal account on BrightBooks accounts, to ensure the postings are correct. Enter the total amount of the grant received in the current year into column F
</t>
    </r>
    <r>
      <rPr>
        <b/>
        <sz val="11"/>
        <rFont val="Calibri"/>
        <family val="2"/>
        <scheme val="minor"/>
      </rPr>
      <t>Current Year Expenditure:</t>
    </r>
    <r>
      <rPr>
        <sz val="11"/>
        <rFont val="Calibri"/>
        <family val="2"/>
        <scheme val="minor"/>
      </rPr>
      <t xml:space="preserve"> Review the expenditure nominal account on BrightBooks accounts, to ensure the postings are correct. Enter the total amount of the expenditure out of the grant for the current year in column I                                   </t>
    </r>
    <r>
      <rPr>
        <b/>
        <sz val="11"/>
        <rFont val="Calibri"/>
        <family val="2"/>
        <scheme val="minor"/>
      </rPr>
      <t xml:space="preserve">   </t>
    </r>
    <r>
      <rPr>
        <sz val="11"/>
        <rFont val="Calibri"/>
        <family val="2"/>
        <scheme val="minor"/>
      </rPr>
      <t xml:space="preserve">
</t>
    </r>
    <r>
      <rPr>
        <b/>
        <sz val="11"/>
        <rFont val="Calibri"/>
        <family val="2"/>
        <scheme val="minor"/>
      </rPr>
      <t xml:space="preserve">Current Year Surplus /Deficit </t>
    </r>
    <r>
      <rPr>
        <sz val="11"/>
        <rFont val="Calibri"/>
        <family val="2"/>
        <scheme val="minor"/>
      </rPr>
      <t xml:space="preserve">: A formula has been entered here in column J to automatically calculate the amount of the current year surplus/deficit for the current year                                                                                                                                                                                                                                                                                                          </t>
    </r>
    <r>
      <rPr>
        <b/>
        <sz val="11"/>
        <rFont val="Calibri"/>
        <family val="2"/>
        <scheme val="minor"/>
      </rPr>
      <t xml:space="preserve">Total Unspent Grant: </t>
    </r>
    <r>
      <rPr>
        <sz val="11"/>
        <rFont val="Calibri"/>
        <family val="2"/>
        <scheme val="minor"/>
      </rPr>
      <t xml:space="preserve">A formula has been entered here in column L to automatically calculate the total amount of unspent grant.
</t>
    </r>
    <r>
      <rPr>
        <b/>
        <sz val="11"/>
        <color rgb="FFFF0000"/>
        <rFont val="Calibri"/>
        <family val="2"/>
        <scheme val="minor"/>
      </rPr>
      <t>Note*</t>
    </r>
    <r>
      <rPr>
        <sz val="11"/>
        <rFont val="Calibri"/>
        <family val="2"/>
        <scheme val="minor"/>
      </rPr>
      <t xml:space="preserve"> Where expenditure exceeds grant recdeived, column N gives a warning message, if grant money is due to be received this can be accounted for by debiting code 1730 Grants due and crediting the relevant income code.</t>
    </r>
  </si>
  <si>
    <r>
      <rPr>
        <b/>
        <sz val="11"/>
        <rFont val="Calibri"/>
        <family val="2"/>
        <scheme val="minor"/>
      </rPr>
      <t>Current Year Expenditure:</t>
    </r>
    <r>
      <rPr>
        <sz val="11"/>
        <rFont val="Calibri"/>
        <family val="2"/>
        <scheme val="minor"/>
      </rPr>
      <t xml:space="preserve"> Review the expenditure nominal account on BrightBooks accounts, to ensure the postings are correct. Enter the total amount of the expenditure out of the grant for the current year in column I                                   </t>
    </r>
    <r>
      <rPr>
        <b/>
        <sz val="11"/>
        <rFont val="Calibri"/>
        <family val="2"/>
        <scheme val="minor"/>
      </rPr>
      <t xml:space="preserve">   </t>
    </r>
    <r>
      <rPr>
        <sz val="11"/>
        <rFont val="Calibri"/>
        <family val="2"/>
        <scheme val="minor"/>
      </rPr>
      <t xml:space="preserve">
</t>
    </r>
  </si>
  <si>
    <r>
      <rPr>
        <b/>
        <sz val="11"/>
        <rFont val="Calibri"/>
        <family val="2"/>
        <scheme val="minor"/>
      </rPr>
      <t xml:space="preserve">Current Year Surplus /Deficit </t>
    </r>
    <r>
      <rPr>
        <sz val="11"/>
        <rFont val="Calibri"/>
        <family val="2"/>
        <scheme val="minor"/>
      </rPr>
      <t>: A formula has been entered here in column J to automatically calculate the amount of the current year surplus/deficit for the current year                                                                                                                                                                                                                                                                                                           due and crediting the relevant income code.</t>
    </r>
  </si>
  <si>
    <r>
      <rPr>
        <b/>
        <sz val="11"/>
        <rFont val="Calibri"/>
        <family val="2"/>
        <scheme val="minor"/>
      </rPr>
      <t xml:space="preserve">Total Unspent Grant: </t>
    </r>
    <r>
      <rPr>
        <sz val="11"/>
        <rFont val="Calibri"/>
        <family val="2"/>
        <scheme val="minor"/>
      </rPr>
      <t xml:space="preserve">A formula has been entered here in column L to automatically calculate the total amount of unspent grant.
</t>
    </r>
  </si>
  <si>
    <r>
      <rPr>
        <b/>
        <sz val="11"/>
        <color rgb="FFFF0000"/>
        <rFont val="Calibri"/>
        <family val="2"/>
        <scheme val="minor"/>
      </rPr>
      <t>Note*</t>
    </r>
    <r>
      <rPr>
        <sz val="11"/>
        <rFont val="Calibri"/>
        <family val="2"/>
        <scheme val="minor"/>
      </rPr>
      <t xml:space="preserve"> Where expenditure exceeds grant recdeived, column N gives a warning message, if grant money is due to be received this can be accounted for by debiting code 1730 Grants due and crediting the relevant income code.</t>
    </r>
  </si>
  <si>
    <t xml:space="preserve">Review of school generated income </t>
  </si>
  <si>
    <t xml:space="preserve">Income Code </t>
  </si>
  <si>
    <t xml:space="preserve"> Income</t>
  </si>
  <si>
    <t>Income Amount €</t>
  </si>
  <si>
    <t>Expenditure Code</t>
  </si>
  <si>
    <t xml:space="preserve">Expenditure </t>
  </si>
  <si>
    <t>Expenditure Amount €</t>
  </si>
  <si>
    <t>Surplus/Deficit €</t>
  </si>
  <si>
    <r>
      <t>C</t>
    </r>
    <r>
      <rPr>
        <b/>
        <sz val="13"/>
        <color theme="1"/>
        <rFont val="Tw Cen MT"/>
        <family val="2"/>
      </rPr>
      <t>omment</t>
    </r>
  </si>
  <si>
    <r>
      <t>Transition Year Grant (</t>
    </r>
    <r>
      <rPr>
        <sz val="11"/>
        <color theme="1"/>
        <rFont val="Tw Cen MT"/>
        <family val="2"/>
      </rPr>
      <t>Due at year end)</t>
    </r>
  </si>
  <si>
    <t>Transition Year Income</t>
  </si>
  <si>
    <t>Transition Year Expense</t>
  </si>
  <si>
    <t>Mock Exam Income</t>
  </si>
  <si>
    <t>Mock Exam Expense</t>
  </si>
  <si>
    <t>After School Study Income</t>
  </si>
  <si>
    <t>After School Study Expense</t>
  </si>
  <si>
    <t>School Musical Income</t>
  </si>
  <si>
    <t>School Musical Expense</t>
  </si>
  <si>
    <t>School Tours Income</t>
  </si>
  <si>
    <t>School Tour Expense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</si>
</sst>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0.00_-;\-* #,##0.00_-;_-* &quot;-&quot;??_-;_-@_-"/>
    <numFmt numFmtId="164" formatCode="_-* #,##0_-;\-* #,##0_-;_-* &quot;-&quot;??_-;_-@_-"/>
    <numFmt numFmtId="165" formatCode="0_ ;[Red]\-0\ "/>
    <numFmt numFmtId="166" formatCode="_-[$€-2]\ * #,##0.00_-;\-[$€-2]\ * #,##0.00_-;_-[$€-2]\ * &quot;-&quot;??_-;_-@_-"/>
  </numFmts>
  <fonts count="32" x14ac:knownFonts="1">
    <font>
      <sz val="11"/>
      <color theme="1"/>
      <name val="Calibri"/>
      <family val="2"/>
      <scheme val="minor"/>
    </font>
    <font>
      <sz val="11"/>
      <color theme="1"/>
      <name val="Calibri"/>
      <family val="2"/>
      <scheme val="minor"/>
    </font>
    <font>
      <b/>
      <sz val="11"/>
      <color theme="1"/>
      <name val="Calibri"/>
      <family val="2"/>
      <scheme val="minor"/>
    </font>
    <font>
      <b/>
      <sz val="12"/>
      <name val="Calibri"/>
      <family val="2"/>
      <scheme val="minor"/>
    </font>
    <font>
      <b/>
      <sz val="12"/>
      <color rgb="FFFF0000"/>
      <name val="Calibri"/>
      <family val="2"/>
      <scheme val="minor"/>
    </font>
    <font>
      <sz val="12"/>
      <name val="Calibri"/>
      <family val="2"/>
      <scheme val="minor"/>
    </font>
    <font>
      <sz val="13"/>
      <color theme="1"/>
      <name val="Tw Cen MT"/>
      <family val="2"/>
    </font>
    <font>
      <b/>
      <sz val="18"/>
      <name val="Calibri"/>
      <family val="2"/>
      <scheme val="minor"/>
    </font>
    <font>
      <sz val="11"/>
      <name val="Calibri"/>
      <family val="2"/>
      <scheme val="minor"/>
    </font>
    <font>
      <b/>
      <sz val="11"/>
      <name val="Calibri"/>
      <family val="2"/>
      <scheme val="minor"/>
    </font>
    <font>
      <b/>
      <sz val="14"/>
      <color theme="0"/>
      <name val="Calibri"/>
      <family val="2"/>
      <scheme val="minor"/>
    </font>
    <font>
      <b/>
      <sz val="13"/>
      <color theme="1"/>
      <name val="Tw Cen MT"/>
      <family val="2"/>
    </font>
    <font>
      <sz val="10"/>
      <color theme="1"/>
      <name val="Tw Cen MT"/>
      <family val="2"/>
    </font>
    <font>
      <sz val="11"/>
      <color rgb="FFFF0000"/>
      <name val="Calibri"/>
      <family val="2"/>
      <scheme val="minor"/>
    </font>
    <font>
      <b/>
      <sz val="11"/>
      <color rgb="FFFF0000"/>
      <name val="Calibri"/>
      <family val="2"/>
      <scheme val="minor"/>
    </font>
    <font>
      <b/>
      <sz val="12"/>
      <color rgb="FF000000"/>
      <name val="Calibri"/>
      <family val="2"/>
      <scheme val="minor"/>
    </font>
    <font>
      <sz val="11"/>
      <color theme="1" tint="4.9989318521683403E-2"/>
      <name val="Calibri"/>
      <family val="2"/>
      <scheme val="minor"/>
    </font>
    <font>
      <sz val="12"/>
      <color rgb="FF000000"/>
      <name val="Calibri"/>
      <family val="2"/>
      <scheme val="minor"/>
    </font>
    <font>
      <sz val="12"/>
      <color theme="1"/>
      <name val="Calibri"/>
      <family val="2"/>
      <scheme val="minor"/>
    </font>
    <font>
      <sz val="11"/>
      <color rgb="FF000000"/>
      <name val="Calibri"/>
      <family val="2"/>
      <scheme val="minor"/>
    </font>
    <font>
      <sz val="12"/>
      <color rgb="FFFF0000"/>
      <name val="Calibri"/>
      <family val="2"/>
      <scheme val="minor"/>
    </font>
    <font>
      <b/>
      <sz val="14"/>
      <color theme="1"/>
      <name val="Aptos Display"/>
      <family val="2"/>
    </font>
    <font>
      <sz val="11"/>
      <color theme="1"/>
      <name val="Aptos Display"/>
      <family val="2"/>
    </font>
    <font>
      <b/>
      <sz val="11"/>
      <color theme="1"/>
      <name val="Aptos Display"/>
      <family val="2"/>
    </font>
    <font>
      <sz val="12"/>
      <color theme="1"/>
      <name val="Aptos Display"/>
      <family val="2"/>
    </font>
    <font>
      <sz val="11"/>
      <name val="Aptos Display"/>
      <family val="2"/>
    </font>
    <font>
      <sz val="11"/>
      <color rgb="FF000000"/>
      <name val="Aptos Display"/>
      <family val="2"/>
    </font>
    <font>
      <sz val="14"/>
      <color theme="1"/>
      <name val="Aptos Display"/>
      <family val="2"/>
    </font>
    <font>
      <b/>
      <sz val="12"/>
      <color theme="1"/>
      <name val="Aptos Display"/>
      <family val="2"/>
    </font>
    <font>
      <sz val="11"/>
      <color theme="1"/>
      <name val="Tw Cen MT"/>
      <family val="2"/>
    </font>
    <font>
      <sz val="11"/>
      <color theme="1"/>
      <name val="Aptos"/>
      <family val="2"/>
    </font>
    <font>
      <sz val="11"/>
      <color theme="1"/>
      <name val="Arial"/>
      <family val="2"/>
    </font>
  </fonts>
  <fills count="10">
    <fill>
      <patternFill patternType="none"/>
    </fill>
    <fill>
      <patternFill patternType="gray125"/>
    </fill>
    <fill>
      <patternFill patternType="solid">
        <fgColor theme="8" tint="0.79998168889431442"/>
        <bgColor indexed="64"/>
      </patternFill>
    </fill>
    <fill>
      <patternFill patternType="solid">
        <fgColor theme="4" tint="0.39997558519241921"/>
        <bgColor indexed="64"/>
      </patternFill>
    </fill>
    <fill>
      <patternFill patternType="solid">
        <fgColor rgb="FFB4C6E7"/>
        <bgColor rgb="FF000000"/>
      </patternFill>
    </fill>
    <fill>
      <patternFill patternType="solid">
        <fgColor rgb="FFFFFF00"/>
        <bgColor indexed="64"/>
      </patternFill>
    </fill>
    <fill>
      <patternFill patternType="solid">
        <fgColor theme="4" tint="-0.249977111117893"/>
        <bgColor indexed="64"/>
      </patternFill>
    </fill>
    <fill>
      <patternFill patternType="solid">
        <fgColor theme="0" tint="-0.14999847407452621"/>
        <bgColor indexed="64"/>
      </patternFill>
    </fill>
    <fill>
      <patternFill patternType="solid">
        <fgColor theme="4" tint="0.59999389629810485"/>
        <bgColor indexed="64"/>
      </patternFill>
    </fill>
    <fill>
      <patternFill patternType="solid">
        <fgColor theme="9" tint="0.79998168889431442"/>
        <bgColor indexed="64"/>
      </patternFill>
    </fill>
  </fills>
  <borders count="34">
    <border>
      <left/>
      <right/>
      <top/>
      <bottom/>
      <diagonal/>
    </border>
    <border>
      <left/>
      <right/>
      <top/>
      <bottom style="medium">
        <color indexed="64"/>
      </bottom>
      <diagonal/>
    </border>
    <border>
      <left style="medium">
        <color indexed="64"/>
      </left>
      <right/>
      <top style="medium">
        <color indexed="64"/>
      </top>
      <bottom/>
      <diagonal/>
    </border>
    <border>
      <left/>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style="thin">
        <color indexed="64"/>
      </top>
      <bottom style="double">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top style="medium">
        <color indexed="64"/>
      </top>
      <bottom style="medium">
        <color indexed="64"/>
      </bottom>
      <diagonal/>
    </border>
    <border>
      <left style="medium">
        <color indexed="64"/>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style="thin">
        <color indexed="64"/>
      </right>
      <top/>
      <bottom/>
      <diagonal/>
    </border>
    <border>
      <left/>
      <right style="medium">
        <color indexed="64"/>
      </right>
      <top style="medium">
        <color indexed="64"/>
      </top>
      <bottom/>
      <diagonal/>
    </border>
    <border>
      <left style="medium">
        <color rgb="FF000000"/>
      </left>
      <right/>
      <top style="medium">
        <color rgb="FF000000"/>
      </top>
      <bottom style="medium">
        <color rgb="FF000000"/>
      </bottom>
      <diagonal/>
    </border>
    <border>
      <left style="medium">
        <color indexed="64"/>
      </left>
      <right style="thin">
        <color indexed="64"/>
      </right>
      <top/>
      <bottom style="medium">
        <color rgb="FF000000"/>
      </bottom>
      <diagonal/>
    </border>
    <border>
      <left style="thin">
        <color indexed="64"/>
      </left>
      <right style="medium">
        <color indexed="64"/>
      </right>
      <top/>
      <bottom style="medium">
        <color rgb="FF000000"/>
      </bottom>
      <diagonal/>
    </border>
    <border>
      <left style="medium">
        <color indexed="64"/>
      </left>
      <right style="thin">
        <color indexed="64"/>
      </right>
      <top style="medium">
        <color rgb="FF000000"/>
      </top>
      <bottom style="medium">
        <color rgb="FF000000"/>
      </bottom>
      <diagonal/>
    </border>
    <border>
      <left style="thin">
        <color indexed="64"/>
      </left>
      <right style="medium">
        <color indexed="64"/>
      </right>
      <top style="medium">
        <color rgb="FF000000"/>
      </top>
      <bottom style="medium">
        <color rgb="FF000000"/>
      </bottom>
      <diagonal/>
    </border>
    <border>
      <left/>
      <right/>
      <top style="medium">
        <color rgb="FF000000"/>
      </top>
      <bottom style="medium">
        <color rgb="FF000000"/>
      </bottom>
      <diagonal/>
    </border>
    <border>
      <left style="thin">
        <color indexed="64"/>
      </left>
      <right/>
      <top style="medium">
        <color rgb="FF000000"/>
      </top>
      <bottom style="medium">
        <color rgb="FF000000"/>
      </bottom>
      <diagonal/>
    </border>
    <border>
      <left/>
      <right style="medium">
        <color rgb="FF000000"/>
      </right>
      <top style="medium">
        <color rgb="FF000000"/>
      </top>
      <bottom style="medium">
        <color rgb="FF000000"/>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style="medium">
        <color indexed="64"/>
      </left>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style="medium">
        <color indexed="64"/>
      </left>
      <right style="thin">
        <color indexed="64"/>
      </right>
      <top style="thin">
        <color indexed="64"/>
      </top>
      <bottom/>
      <diagonal/>
    </border>
    <border>
      <left/>
      <right/>
      <top style="thin">
        <color indexed="64"/>
      </top>
      <bottom/>
      <diagonal/>
    </border>
    <border>
      <left style="thin">
        <color indexed="64"/>
      </left>
      <right style="thin">
        <color indexed="64"/>
      </right>
      <top style="thin">
        <color indexed="64"/>
      </top>
      <bottom/>
      <diagonal/>
    </border>
    <border>
      <left style="thin">
        <color rgb="FF000000"/>
      </left>
      <right style="thin">
        <color rgb="FF000000"/>
      </right>
      <top style="thin">
        <color rgb="FF000000"/>
      </top>
      <bottom style="thin">
        <color rgb="FF000000"/>
      </bottom>
      <diagonal/>
    </border>
    <border>
      <left/>
      <right style="thin">
        <color indexed="64"/>
      </right>
      <top style="thin">
        <color indexed="64"/>
      </top>
      <bottom style="thin">
        <color indexed="64"/>
      </bottom>
      <diagonal/>
    </border>
  </borders>
  <cellStyleXfs count="11">
    <xf numFmtId="0" fontId="0" fillId="0" borderId="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xf numFmtId="43" fontId="1" fillId="0" borderId="0" applyFont="0" applyFill="0" applyBorder="0" applyAlignment="0" applyProtection="0"/>
  </cellStyleXfs>
  <cellXfs count="125">
    <xf numFmtId="0" fontId="0" fillId="0" borderId="0" xfId="0"/>
    <xf numFmtId="0" fontId="5" fillId="0" borderId="11" xfId="0" applyFont="1" applyBorder="1"/>
    <xf numFmtId="0" fontId="3" fillId="4" borderId="2" xfId="0" applyFont="1" applyFill="1" applyBorder="1" applyAlignment="1">
      <alignment horizontal="left" vertical="center" wrapText="1"/>
    </xf>
    <xf numFmtId="0" fontId="5" fillId="0" borderId="14" xfId="0" applyFont="1" applyBorder="1"/>
    <xf numFmtId="0" fontId="8" fillId="6" borderId="0" xfId="0" applyFont="1" applyFill="1"/>
    <xf numFmtId="0" fontId="10" fillId="6" borderId="0" xfId="0" applyFont="1" applyFill="1"/>
    <xf numFmtId="0" fontId="0" fillId="0" borderId="11" xfId="0" applyBorder="1"/>
    <xf numFmtId="0" fontId="5" fillId="5" borderId="11" xfId="0" applyFont="1" applyFill="1" applyBorder="1"/>
    <xf numFmtId="0" fontId="2" fillId="0" borderId="0" xfId="0" applyFont="1" applyAlignment="1">
      <alignment vertical="center"/>
    </xf>
    <xf numFmtId="0" fontId="3" fillId="4" borderId="3" xfId="0" applyFont="1" applyFill="1" applyBorder="1" applyAlignment="1">
      <alignment horizontal="center" vertical="top" wrapText="1"/>
    </xf>
    <xf numFmtId="0" fontId="3" fillId="4" borderId="15" xfId="0" applyFont="1" applyFill="1" applyBorder="1" applyAlignment="1">
      <alignment horizontal="center" vertical="top" wrapText="1"/>
    </xf>
    <xf numFmtId="0" fontId="3" fillId="4" borderId="2" xfId="0" applyFont="1" applyFill="1" applyBorder="1" applyAlignment="1">
      <alignment horizontal="left" vertical="top" wrapText="1"/>
    </xf>
    <xf numFmtId="0" fontId="14" fillId="8" borderId="8" xfId="0" applyFont="1" applyFill="1" applyBorder="1" applyAlignment="1">
      <alignment horizontal="center" vertical="top" wrapText="1"/>
    </xf>
    <xf numFmtId="0" fontId="3" fillId="4" borderId="16" xfId="0" applyFont="1" applyFill="1" applyBorder="1" applyAlignment="1">
      <alignment horizontal="left" vertical="center" wrapText="1"/>
    </xf>
    <xf numFmtId="0" fontId="3" fillId="4" borderId="17" xfId="0" applyFont="1" applyFill="1" applyBorder="1" applyAlignment="1">
      <alignment horizontal="center" vertical="center" wrapText="1"/>
    </xf>
    <xf numFmtId="0" fontId="4" fillId="4" borderId="18" xfId="0" applyFont="1" applyFill="1" applyBorder="1" applyAlignment="1">
      <alignment horizontal="center" vertical="center" wrapText="1"/>
    </xf>
    <xf numFmtId="0" fontId="3" fillId="4" borderId="19" xfId="0" applyFont="1" applyFill="1" applyBorder="1" applyAlignment="1">
      <alignment horizontal="left" vertical="center" wrapText="1"/>
    </xf>
    <xf numFmtId="0" fontId="4" fillId="4" borderId="20" xfId="0" applyFont="1" applyFill="1" applyBorder="1" applyAlignment="1">
      <alignment horizontal="left" vertical="center" wrapText="1"/>
    </xf>
    <xf numFmtId="0" fontId="4" fillId="4" borderId="21" xfId="0" applyFont="1" applyFill="1" applyBorder="1" applyAlignment="1">
      <alignment horizontal="left" vertical="center" wrapText="1"/>
    </xf>
    <xf numFmtId="0" fontId="3" fillId="4" borderId="19" xfId="0" applyFont="1" applyFill="1" applyBorder="1" applyAlignment="1">
      <alignment horizontal="center" vertical="center" wrapText="1"/>
    </xf>
    <xf numFmtId="0" fontId="4" fillId="4" borderId="22" xfId="0" applyFont="1" applyFill="1" applyBorder="1" applyAlignment="1">
      <alignment horizontal="center" vertical="center" wrapText="1"/>
    </xf>
    <xf numFmtId="164" fontId="3" fillId="4" borderId="16" xfId="1" applyNumberFormat="1" applyFont="1" applyFill="1" applyBorder="1" applyAlignment="1">
      <alignment horizontal="center" vertical="center" wrapText="1"/>
    </xf>
    <xf numFmtId="0" fontId="15" fillId="4" borderId="4" xfId="0" applyFont="1" applyFill="1" applyBorder="1" applyAlignment="1">
      <alignment horizontal="center" vertical="center" wrapText="1"/>
    </xf>
    <xf numFmtId="0" fontId="15" fillId="4" borderId="8" xfId="0" applyFont="1" applyFill="1" applyBorder="1" applyAlignment="1">
      <alignment horizontal="center" vertical="center" wrapText="1"/>
    </xf>
    <xf numFmtId="0" fontId="4" fillId="4" borderId="23" xfId="0" applyFont="1" applyFill="1" applyBorder="1" applyAlignment="1">
      <alignment horizontal="left" vertical="center" wrapText="1"/>
    </xf>
    <xf numFmtId="0" fontId="16" fillId="0" borderId="14" xfId="0" applyFont="1" applyBorder="1" applyAlignment="1">
      <alignment horizontal="center"/>
    </xf>
    <xf numFmtId="43" fontId="17" fillId="5" borderId="11" xfId="1" applyFont="1" applyFill="1" applyBorder="1"/>
    <xf numFmtId="0" fontId="5" fillId="0" borderId="11" xfId="0" applyFont="1" applyBorder="1" applyAlignment="1">
      <alignment horizontal="center"/>
    </xf>
    <xf numFmtId="0" fontId="5" fillId="5" borderId="24" xfId="0" applyFont="1" applyFill="1" applyBorder="1"/>
    <xf numFmtId="165" fontId="15" fillId="0" borderId="4" xfId="0" applyNumberFormat="1" applyFont="1" applyBorder="1" applyAlignment="1">
      <alignment horizontal="center"/>
    </xf>
    <xf numFmtId="43" fontId="9" fillId="0" borderId="25" xfId="1" applyFont="1" applyBorder="1" applyAlignment="1">
      <alignment horizontal="left"/>
    </xf>
    <xf numFmtId="0" fontId="16" fillId="0" borderId="11" xfId="0" applyFont="1" applyBorder="1" applyAlignment="1">
      <alignment horizontal="center"/>
    </xf>
    <xf numFmtId="0" fontId="17" fillId="0" borderId="0" xfId="0" applyFont="1"/>
    <xf numFmtId="0" fontId="5" fillId="0" borderId="14" xfId="0" applyFont="1" applyBorder="1" applyAlignment="1">
      <alignment horizontal="center"/>
    </xf>
    <xf numFmtId="43" fontId="5" fillId="5" borderId="11" xfId="1" applyFont="1" applyFill="1" applyBorder="1"/>
    <xf numFmtId="0" fontId="13" fillId="0" borderId="0" xfId="0" applyFont="1"/>
    <xf numFmtId="0" fontId="18" fillId="0" borderId="11" xfId="0" applyFont="1" applyBorder="1"/>
    <xf numFmtId="0" fontId="5" fillId="0" borderId="11" xfId="0" applyFont="1" applyBorder="1" applyAlignment="1">
      <alignment horizontal="center" wrapText="1"/>
    </xf>
    <xf numFmtId="0" fontId="19" fillId="0" borderId="0" xfId="0" applyFont="1"/>
    <xf numFmtId="0" fontId="17" fillId="0" borderId="11" xfId="0" applyFont="1" applyBorder="1"/>
    <xf numFmtId="0" fontId="19" fillId="0" borderId="11" xfId="0" applyFont="1" applyBorder="1" applyAlignment="1">
      <alignment horizontal="center"/>
    </xf>
    <xf numFmtId="0" fontId="17" fillId="0" borderId="11" xfId="0" applyFont="1" applyBorder="1" applyAlignment="1">
      <alignment horizontal="center"/>
    </xf>
    <xf numFmtId="0" fontId="19" fillId="0" borderId="11" xfId="0" applyFont="1" applyBorder="1"/>
    <xf numFmtId="0" fontId="5" fillId="8" borderId="11" xfId="0" applyFont="1" applyFill="1" applyBorder="1"/>
    <xf numFmtId="0" fontId="16" fillId="8" borderId="11" xfId="0" applyFont="1" applyFill="1" applyBorder="1" applyAlignment="1">
      <alignment horizontal="center"/>
    </xf>
    <xf numFmtId="0" fontId="5" fillId="8" borderId="11" xfId="0" applyFont="1" applyFill="1" applyBorder="1" applyAlignment="1">
      <alignment horizontal="center"/>
    </xf>
    <xf numFmtId="165" fontId="15" fillId="8" borderId="4" xfId="0" applyNumberFormat="1" applyFont="1" applyFill="1" applyBorder="1" applyAlignment="1">
      <alignment horizontal="center"/>
    </xf>
    <xf numFmtId="0" fontId="16" fillId="8" borderId="14" xfId="0" applyFont="1" applyFill="1" applyBorder="1" applyAlignment="1">
      <alignment horizontal="center"/>
    </xf>
    <xf numFmtId="0" fontId="5" fillId="9" borderId="11" xfId="0" applyFont="1" applyFill="1" applyBorder="1"/>
    <xf numFmtId="0" fontId="16" fillId="9" borderId="11" xfId="0" applyFont="1" applyFill="1" applyBorder="1" applyAlignment="1">
      <alignment horizontal="center"/>
    </xf>
    <xf numFmtId="0" fontId="5" fillId="9" borderId="11" xfId="0" applyFont="1" applyFill="1" applyBorder="1" applyAlignment="1">
      <alignment horizontal="center"/>
    </xf>
    <xf numFmtId="165" fontId="3" fillId="9" borderId="4" xfId="1" applyNumberFormat="1" applyFont="1" applyFill="1" applyBorder="1" applyAlignment="1">
      <alignment horizontal="center"/>
    </xf>
    <xf numFmtId="165" fontId="3" fillId="9" borderId="4" xfId="0" applyNumberFormat="1" applyFont="1" applyFill="1" applyBorder="1" applyAlignment="1">
      <alignment horizontal="center"/>
    </xf>
    <xf numFmtId="0" fontId="3" fillId="9" borderId="4" xfId="0" applyFont="1" applyFill="1" applyBorder="1" applyAlignment="1">
      <alignment horizontal="center"/>
    </xf>
    <xf numFmtId="0" fontId="0" fillId="9" borderId="11" xfId="0" applyFill="1" applyBorder="1"/>
    <xf numFmtId="0" fontId="5" fillId="9" borderId="26" xfId="0" applyFont="1" applyFill="1" applyBorder="1"/>
    <xf numFmtId="0" fontId="5" fillId="9" borderId="27" xfId="0" applyFont="1" applyFill="1" applyBorder="1" applyAlignment="1">
      <alignment horizontal="center"/>
    </xf>
    <xf numFmtId="0" fontId="5" fillId="9" borderId="28" xfId="0" applyFont="1" applyFill="1" applyBorder="1"/>
    <xf numFmtId="0" fontId="5" fillId="9" borderId="29" xfId="0" applyFont="1" applyFill="1" applyBorder="1" applyAlignment="1">
      <alignment horizontal="center"/>
    </xf>
    <xf numFmtId="0" fontId="5" fillId="9" borderId="30" xfId="0" applyFont="1" applyFill="1" applyBorder="1"/>
    <xf numFmtId="0" fontId="5" fillId="9" borderId="31" xfId="0" applyFont="1" applyFill="1" applyBorder="1" applyAlignment="1">
      <alignment horizontal="center"/>
    </xf>
    <xf numFmtId="165" fontId="15" fillId="9" borderId="4" xfId="0" applyNumberFormat="1" applyFont="1" applyFill="1" applyBorder="1" applyAlignment="1">
      <alignment horizontal="center"/>
    </xf>
    <xf numFmtId="0" fontId="17" fillId="0" borderId="11" xfId="0" applyFont="1" applyBorder="1" applyAlignment="1">
      <alignment wrapText="1"/>
    </xf>
    <xf numFmtId="43" fontId="5" fillId="5" borderId="24" xfId="1" applyFont="1" applyFill="1" applyBorder="1"/>
    <xf numFmtId="0" fontId="5" fillId="0" borderId="24" xfId="0" applyFont="1" applyBorder="1" applyAlignment="1">
      <alignment horizontal="center"/>
    </xf>
    <xf numFmtId="43" fontId="5" fillId="5" borderId="4" xfId="1" applyFont="1" applyFill="1" applyBorder="1"/>
    <xf numFmtId="0" fontId="5" fillId="0" borderId="32" xfId="0" applyFont="1" applyBorder="1"/>
    <xf numFmtId="0" fontId="5" fillId="0" borderId="32" xfId="0" applyFont="1" applyBorder="1" applyAlignment="1">
      <alignment horizontal="center"/>
    </xf>
    <xf numFmtId="43" fontId="17" fillId="5" borderId="33" xfId="1" applyFont="1" applyFill="1" applyBorder="1"/>
    <xf numFmtId="43" fontId="17" fillId="5" borderId="4" xfId="1" applyFont="1" applyFill="1" applyBorder="1"/>
    <xf numFmtId="0" fontId="17" fillId="0" borderId="32" xfId="0" applyFont="1" applyBorder="1"/>
    <xf numFmtId="0" fontId="20" fillId="0" borderId="32" xfId="0" applyFont="1" applyBorder="1" applyAlignment="1">
      <alignment horizontal="center"/>
    </xf>
    <xf numFmtId="0" fontId="20" fillId="5" borderId="33" xfId="0" applyFont="1" applyFill="1" applyBorder="1"/>
    <xf numFmtId="166" fontId="17" fillId="5" borderId="11" xfId="0" applyNumberFormat="1" applyFont="1" applyFill="1" applyBorder="1"/>
    <xf numFmtId="0" fontId="17" fillId="0" borderId="24" xfId="0" applyFont="1" applyBorder="1"/>
    <xf numFmtId="0" fontId="18" fillId="0" borderId="24" xfId="0" applyFont="1" applyBorder="1" applyAlignment="1">
      <alignment horizontal="center"/>
    </xf>
    <xf numFmtId="0" fontId="18" fillId="0" borderId="11" xfId="0" applyFont="1" applyBorder="1" applyAlignment="1">
      <alignment horizontal="center"/>
    </xf>
    <xf numFmtId="0" fontId="21" fillId="0" borderId="0" xfId="0" applyFont="1"/>
    <xf numFmtId="0" fontId="21" fillId="2" borderId="0" xfId="0" applyFont="1" applyFill="1" applyAlignment="1">
      <alignment horizontal="left"/>
    </xf>
    <xf numFmtId="0" fontId="22" fillId="0" borderId="0" xfId="0" applyFont="1"/>
    <xf numFmtId="0" fontId="21" fillId="2" borderId="0" xfId="0" applyFont="1" applyFill="1"/>
    <xf numFmtId="0" fontId="21" fillId="0" borderId="1" xfId="0" applyFont="1" applyBorder="1"/>
    <xf numFmtId="14" fontId="21" fillId="2" borderId="1" xfId="0" applyNumberFormat="1" applyFont="1" applyFill="1" applyBorder="1"/>
    <xf numFmtId="14" fontId="21" fillId="0" borderId="0" xfId="0" applyNumberFormat="1" applyFont="1"/>
    <xf numFmtId="0" fontId="21" fillId="3" borderId="2" xfId="0" applyFont="1" applyFill="1" applyBorder="1"/>
    <xf numFmtId="0" fontId="21" fillId="3" borderId="3" xfId="0" applyFont="1" applyFill="1" applyBorder="1" applyAlignment="1">
      <alignment horizontal="center" wrapText="1"/>
    </xf>
    <xf numFmtId="0" fontId="21" fillId="3" borderId="2" xfId="0" applyFont="1" applyFill="1" applyBorder="1" applyAlignment="1">
      <alignment horizontal="right"/>
    </xf>
    <xf numFmtId="0" fontId="21" fillId="0" borderId="0" xfId="0" applyFont="1" applyAlignment="1">
      <alignment horizontal="right"/>
    </xf>
    <xf numFmtId="0" fontId="22" fillId="0" borderId="0" xfId="0" applyFont="1" applyAlignment="1">
      <alignment horizontal="right"/>
    </xf>
    <xf numFmtId="0" fontId="22" fillId="0" borderId="5" xfId="0" applyFont="1" applyBorder="1"/>
    <xf numFmtId="0" fontId="22" fillId="0" borderId="6" xfId="0" applyFont="1" applyBorder="1"/>
    <xf numFmtId="0" fontId="22" fillId="0" borderId="0" xfId="0" applyFont="1" applyAlignment="1">
      <alignment vertical="center" wrapText="1"/>
    </xf>
    <xf numFmtId="0" fontId="23" fillId="3" borderId="3" xfId="0" applyFont="1" applyFill="1" applyBorder="1" applyAlignment="1">
      <alignment horizontal="center" wrapText="1"/>
    </xf>
    <xf numFmtId="0" fontId="23" fillId="3" borderId="2" xfId="0" applyFont="1" applyFill="1" applyBorder="1" applyAlignment="1">
      <alignment horizontal="right"/>
    </xf>
    <xf numFmtId="0" fontId="23" fillId="0" borderId="0" xfId="0" applyFont="1" applyAlignment="1">
      <alignment horizontal="right"/>
    </xf>
    <xf numFmtId="0" fontId="25" fillId="0" borderId="0" xfId="0" applyFont="1"/>
    <xf numFmtId="0" fontId="26" fillId="0" borderId="0" xfId="0" applyFont="1"/>
    <xf numFmtId="0" fontId="27" fillId="0" borderId="0" xfId="0" applyFont="1"/>
    <xf numFmtId="0" fontId="28" fillId="0" borderId="0" xfId="0" applyFont="1"/>
    <xf numFmtId="0" fontId="24" fillId="0" borderId="0" xfId="0" applyFont="1"/>
    <xf numFmtId="0" fontId="28" fillId="3" borderId="2" xfId="0" applyFont="1" applyFill="1" applyBorder="1"/>
    <xf numFmtId="0" fontId="26" fillId="0" borderId="0" xfId="0" applyFont="1" applyAlignment="1">
      <alignment wrapText="1"/>
    </xf>
    <xf numFmtId="0" fontId="5" fillId="8" borderId="24" xfId="0" applyFont="1" applyFill="1" applyBorder="1"/>
    <xf numFmtId="0" fontId="6" fillId="0" borderId="10" xfId="0" applyFont="1" applyBorder="1" applyAlignment="1">
      <alignment vertical="center" wrapText="1"/>
    </xf>
    <xf numFmtId="0" fontId="11" fillId="0" borderId="8" xfId="0" applyFont="1" applyBorder="1" applyAlignment="1">
      <alignment vertical="center" wrapText="1"/>
    </xf>
    <xf numFmtId="0" fontId="11" fillId="0" borderId="12" xfId="0" applyFont="1" applyBorder="1" applyAlignment="1">
      <alignment vertical="center" wrapText="1"/>
    </xf>
    <xf numFmtId="0" fontId="2" fillId="0" borderId="12" xfId="0" applyFont="1" applyBorder="1" applyAlignment="1">
      <alignment vertical="center" wrapText="1"/>
    </xf>
    <xf numFmtId="0" fontId="6" fillId="0" borderId="13" xfId="0" applyFont="1" applyBorder="1" applyAlignment="1">
      <alignment vertical="center" wrapText="1"/>
    </xf>
    <xf numFmtId="0" fontId="2" fillId="0" borderId="13" xfId="0" applyFont="1" applyBorder="1" applyAlignment="1">
      <alignment vertical="center" wrapText="1"/>
    </xf>
    <xf numFmtId="0" fontId="11" fillId="0" borderId="13" xfId="0" applyFont="1" applyBorder="1" applyAlignment="1">
      <alignment vertical="center" wrapText="1"/>
    </xf>
    <xf numFmtId="0" fontId="5" fillId="0" borderId="0" xfId="0" applyFont="1"/>
    <xf numFmtId="0" fontId="31" fillId="0" borderId="0" xfId="0" applyFont="1" applyAlignment="1">
      <alignment vertical="center" wrapText="1"/>
    </xf>
    <xf numFmtId="0" fontId="30" fillId="0" borderId="0" xfId="0" applyFont="1"/>
    <xf numFmtId="1" fontId="22" fillId="0" borderId="6" xfId="0" applyNumberFormat="1" applyFont="1" applyBorder="1"/>
    <xf numFmtId="0" fontId="3" fillId="4" borderId="3" xfId="0" applyFont="1" applyFill="1" applyBorder="1" applyAlignment="1">
      <alignment horizontal="center" vertical="top" wrapText="1"/>
    </xf>
    <xf numFmtId="0" fontId="3" fillId="4" borderId="15" xfId="0" applyFont="1" applyFill="1" applyBorder="1" applyAlignment="1">
      <alignment horizontal="center" vertical="top" wrapText="1"/>
    </xf>
    <xf numFmtId="0" fontId="7" fillId="8" borderId="0" xfId="0" applyFont="1" applyFill="1" applyAlignment="1">
      <alignment horizontal="center"/>
    </xf>
    <xf numFmtId="0" fontId="3" fillId="4" borderId="11" xfId="0" applyFont="1" applyFill="1" applyBorder="1" applyAlignment="1">
      <alignment horizontal="center" vertical="center" wrapText="1"/>
    </xf>
    <xf numFmtId="0" fontId="0" fillId="0" borderId="11" xfId="0" applyBorder="1" applyAlignment="1">
      <alignment vertical="center"/>
    </xf>
    <xf numFmtId="0" fontId="3" fillId="4" borderId="2" xfId="0" applyFont="1" applyFill="1" applyBorder="1" applyAlignment="1">
      <alignment horizontal="center" vertical="top" wrapText="1"/>
    </xf>
    <xf numFmtId="0" fontId="0" fillId="0" borderId="15" xfId="0" applyBorder="1" applyAlignment="1">
      <alignment horizontal="center" vertical="top" wrapText="1"/>
    </xf>
    <xf numFmtId="0" fontId="8" fillId="7" borderId="0" xfId="0" applyFont="1" applyFill="1" applyAlignment="1">
      <alignment horizontal="left" vertical="top" wrapText="1"/>
    </xf>
    <xf numFmtId="0" fontId="12" fillId="0" borderId="7" xfId="0" applyFont="1" applyBorder="1" applyAlignment="1">
      <alignment vertical="center" wrapText="1"/>
    </xf>
    <xf numFmtId="0" fontId="12" fillId="0" borderId="9" xfId="0" applyFont="1" applyBorder="1" applyAlignment="1">
      <alignment vertical="center" wrapText="1"/>
    </xf>
    <xf numFmtId="0" fontId="12" fillId="0" borderId="12" xfId="0" applyFont="1" applyBorder="1" applyAlignment="1">
      <alignment vertical="center" wrapText="1"/>
    </xf>
  </cellXfs>
  <cellStyles count="11">
    <cellStyle name="Comma" xfId="1" builtinId="3"/>
    <cellStyle name="Comma 2" xfId="3" xr:uid="{A3DEB357-936C-4AA3-A6F0-F3D740DFF8BB}"/>
    <cellStyle name="Comma 2 2" xfId="10" xr:uid="{FC43C78B-7802-45CB-A8CC-DD2DA9C35B2E}"/>
    <cellStyle name="Comma 2 3" xfId="8" xr:uid="{A240588B-1A7E-4F5E-983D-4BDE645B746A}"/>
    <cellStyle name="Comma 2 4" xfId="6" xr:uid="{33DA9936-3303-4E14-9AE5-4CA92300E3E0}"/>
    <cellStyle name="Comma 3" xfId="2" xr:uid="{86B25268-0F79-4532-959A-54227C2AD67B}"/>
    <cellStyle name="Comma 3 2" xfId="9" xr:uid="{DD3657E0-1DA2-4156-9213-B84930E40A7C}"/>
    <cellStyle name="Comma 3 3" xfId="5" xr:uid="{5F0A51A6-F371-4102-85B5-F70365142404}"/>
    <cellStyle name="Comma 4" xfId="7" xr:uid="{BF258AE0-BA57-4E08-9860-06456C35B643}"/>
    <cellStyle name="Comma 5" xfId="4" xr:uid="{6D8BC9EB-C900-489D-97CA-60ECD29F12F9}"/>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microsoft.com/office/2017/10/relationships/person" Target="persons/perso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openxmlformats.org/officeDocument/2006/relationships/customXml" Target="../customXml/item3.xml"/><Relationship Id="rId5" Type="http://schemas.openxmlformats.org/officeDocument/2006/relationships/styles" Target="styles.xml"/><Relationship Id="rId10" Type="http://schemas.openxmlformats.org/officeDocument/2006/relationships/customXml" Target="../customXml/item2.xml"/><Relationship Id="rId4" Type="http://schemas.openxmlformats.org/officeDocument/2006/relationships/theme" Target="theme/theme1.xml"/><Relationship Id="rId9" Type="http://schemas.openxmlformats.org/officeDocument/2006/relationships/customXml" Target="../customXml/item1.xml"/></Relationships>
</file>

<file path=xl/persons/person.xml><?xml version="1.0" encoding="utf-8"?>
<personList xmlns="http://schemas.microsoft.com/office/spreadsheetml/2018/threadedcomments" xmlns:x="http://schemas.openxmlformats.org/spreadsheetml/2006/main">
  <person displayName="Yvonne White" id="{9447FD31-DBD6-46C1-91CD-234787393DFB}" userId="Yvonne White" providerId="None"/>
  <person displayName="Eileen Ahern" id="{38C9A423-48BC-4896-B70C-BAFCAFECC1A7}" userId="S::eileenahern@fssu.ie::f577e245-92c9-4a70-8776-b4aa02434fea" providerId="AD"/>
</personList>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1" dT="2026-08-05T09:34:56.24" personId="{9447FD31-DBD6-46C1-91CD-234787393DFB}" id="{2E5BDE4F-E556-4070-8FFE-AE6973381357}">
    <text>Should we add DEIS Grant as a grant received in advance too</text>
  </threadedComment>
  <threadedComment ref="B1" dT="2026-08-06T11:06:54.28" personId="{38C9A423-48BC-4896-B70C-BAFCAFECC1A7}" id="{4407A0DF-9505-4E03-B38D-7EB3463D489F}" parentId="{2E5BDE4F-E556-4070-8FFE-AE6973381357}">
    <text>Included in advance grants on the creditors-accruals tab</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24FD958-1A18-44C4-B9DF-59FC0AB32F4A}">
  <sheetPr>
    <pageSetUpPr fitToPage="1"/>
  </sheetPr>
  <dimension ref="A1:E80"/>
  <sheetViews>
    <sheetView topLeftCell="A48" zoomScale="85" zoomScaleNormal="85" workbookViewId="0">
      <selection activeCell="C79" sqref="C79"/>
    </sheetView>
  </sheetViews>
  <sheetFormatPr defaultColWidth="9.140625" defaultRowHeight="15" x14ac:dyDescent="0.25"/>
  <cols>
    <col min="1" max="1" width="45.5703125" style="79" customWidth="1"/>
    <col min="2" max="2" width="32.42578125" style="79" customWidth="1"/>
    <col min="3" max="3" width="11.42578125" style="79" customWidth="1"/>
    <col min="4" max="16384" width="9.140625" style="79"/>
  </cols>
  <sheetData>
    <row r="1" spans="1:5" s="97" customFormat="1" ht="18.75" x14ac:dyDescent="0.3">
      <c r="A1" s="77" t="s">
        <v>0</v>
      </c>
      <c r="B1" s="78" t="s">
        <v>1</v>
      </c>
      <c r="C1" s="78"/>
      <c r="D1" s="77"/>
      <c r="E1" s="77"/>
    </row>
    <row r="2" spans="1:5" s="97" customFormat="1" ht="18.75" x14ac:dyDescent="0.3">
      <c r="A2" s="77" t="s">
        <v>2</v>
      </c>
      <c r="B2" s="80" t="s">
        <v>3</v>
      </c>
      <c r="C2" s="80"/>
      <c r="D2" s="77"/>
      <c r="E2" s="77"/>
    </row>
    <row r="3" spans="1:5" s="97" customFormat="1" ht="19.5" thickBot="1" x14ac:dyDescent="0.35">
      <c r="A3" s="81" t="s">
        <v>4</v>
      </c>
      <c r="B3" s="82" t="s">
        <v>5</v>
      </c>
      <c r="C3" s="82"/>
      <c r="D3" s="83"/>
      <c r="E3" s="83"/>
    </row>
    <row r="4" spans="1:5" s="97" customFormat="1" ht="19.5" thickBot="1" x14ac:dyDescent="0.35">
      <c r="A4" s="77"/>
      <c r="E4" s="83"/>
    </row>
    <row r="5" spans="1:5" s="97" customFormat="1" ht="18.75" x14ac:dyDescent="0.3">
      <c r="A5" s="84" t="s">
        <v>6</v>
      </c>
      <c r="B5" s="85"/>
      <c r="C5" s="86" t="s">
        <v>7</v>
      </c>
    </row>
    <row r="6" spans="1:5" s="97" customFormat="1" ht="18.75" x14ac:dyDescent="0.3">
      <c r="B6" s="87" t="s">
        <v>8</v>
      </c>
      <c r="C6" s="87" t="s">
        <v>8</v>
      </c>
    </row>
    <row r="8" spans="1:5" ht="15.75" x14ac:dyDescent="0.25">
      <c r="A8" s="98" t="s">
        <v>9</v>
      </c>
      <c r="B8" s="88">
        <v>0</v>
      </c>
      <c r="C8" s="89">
        <f>B8</f>
        <v>0</v>
      </c>
    </row>
    <row r="10" spans="1:5" ht="15.75" x14ac:dyDescent="0.25">
      <c r="A10" s="98" t="s">
        <v>10</v>
      </c>
    </row>
    <row r="11" spans="1:5" x14ac:dyDescent="0.25">
      <c r="A11" s="79" t="s">
        <v>11</v>
      </c>
      <c r="B11" s="79">
        <v>0</v>
      </c>
    </row>
    <row r="12" spans="1:5" x14ac:dyDescent="0.25">
      <c r="A12" s="79" t="s">
        <v>12</v>
      </c>
      <c r="B12" s="79">
        <v>0</v>
      </c>
    </row>
    <row r="14" spans="1:5" ht="15.75" x14ac:dyDescent="0.25">
      <c r="A14" s="98" t="s">
        <v>13</v>
      </c>
      <c r="C14" s="89">
        <f>SUM(B11:B14)</f>
        <v>0</v>
      </c>
    </row>
    <row r="15" spans="1:5" ht="15.75" x14ac:dyDescent="0.25">
      <c r="A15" s="99"/>
    </row>
    <row r="16" spans="1:5" ht="15.75" x14ac:dyDescent="0.25">
      <c r="A16" s="98" t="s">
        <v>14</v>
      </c>
    </row>
    <row r="17" spans="1:3" x14ac:dyDescent="0.25">
      <c r="A17" s="79" t="s">
        <v>15</v>
      </c>
      <c r="B17" s="79">
        <v>0</v>
      </c>
    </row>
    <row r="18" spans="1:3" x14ac:dyDescent="0.25">
      <c r="A18" s="79" t="s">
        <v>16</v>
      </c>
      <c r="B18" s="79">
        <v>0</v>
      </c>
    </row>
    <row r="19" spans="1:3" x14ac:dyDescent="0.25">
      <c r="A19" s="79" t="s">
        <v>17</v>
      </c>
      <c r="B19" s="79">
        <v>0</v>
      </c>
    </row>
    <row r="20" spans="1:3" x14ac:dyDescent="0.25">
      <c r="A20" s="79" t="s">
        <v>18</v>
      </c>
      <c r="B20" s="79">
        <v>0</v>
      </c>
    </row>
    <row r="21" spans="1:3" x14ac:dyDescent="0.25">
      <c r="A21" s="79" t="s">
        <v>19</v>
      </c>
      <c r="B21" s="88">
        <v>0</v>
      </c>
    </row>
    <row r="23" spans="1:3" ht="15.75" x14ac:dyDescent="0.25">
      <c r="A23" s="98" t="s">
        <v>13</v>
      </c>
      <c r="C23" s="89">
        <f>SUM(B17:B23)</f>
        <v>0</v>
      </c>
    </row>
    <row r="24" spans="1:3" ht="16.899999999999999" customHeight="1" x14ac:dyDescent="0.25">
      <c r="A24" s="99"/>
    </row>
    <row r="25" spans="1:3" ht="15.75" x14ac:dyDescent="0.25">
      <c r="A25" s="99"/>
    </row>
    <row r="26" spans="1:3" ht="15.75" x14ac:dyDescent="0.25">
      <c r="A26" s="98" t="s">
        <v>20</v>
      </c>
    </row>
    <row r="27" spans="1:3" x14ac:dyDescent="0.25">
      <c r="A27" s="95" t="s">
        <v>21</v>
      </c>
      <c r="B27" s="95">
        <f>+'Ring fenced grants'!L5</f>
        <v>0</v>
      </c>
    </row>
    <row r="28" spans="1:3" x14ac:dyDescent="0.25">
      <c r="A28" s="95" t="s">
        <v>22</v>
      </c>
      <c r="B28" s="95">
        <f>+'Ring fenced grants'!L6</f>
        <v>0</v>
      </c>
    </row>
    <row r="29" spans="1:3" x14ac:dyDescent="0.25">
      <c r="A29" s="95" t="s">
        <v>23</v>
      </c>
      <c r="B29" s="95">
        <f>+'Ring fenced grants'!L7</f>
        <v>0</v>
      </c>
    </row>
    <row r="30" spans="1:3" x14ac:dyDescent="0.25">
      <c r="A30" s="95" t="s">
        <v>24</v>
      </c>
      <c r="B30" s="95">
        <f>+'Ring fenced grants'!L8</f>
        <v>0</v>
      </c>
    </row>
    <row r="31" spans="1:3" x14ac:dyDescent="0.25">
      <c r="A31" s="95" t="s">
        <v>25</v>
      </c>
      <c r="B31" s="95">
        <f>+'Ring fenced grants'!L9</f>
        <v>0</v>
      </c>
    </row>
    <row r="32" spans="1:3" x14ac:dyDescent="0.25">
      <c r="A32" s="95" t="s">
        <v>26</v>
      </c>
      <c r="B32" s="95">
        <f>+'Ring fenced grants'!L10</f>
        <v>0</v>
      </c>
    </row>
    <row r="33" spans="1:2" x14ac:dyDescent="0.25">
      <c r="A33" s="95" t="s">
        <v>27</v>
      </c>
      <c r="B33" s="95">
        <f>+'Ring fenced grants'!L11</f>
        <v>0</v>
      </c>
    </row>
    <row r="34" spans="1:2" x14ac:dyDescent="0.25">
      <c r="A34" s="95" t="s">
        <v>28</v>
      </c>
      <c r="B34" s="95">
        <f>+'Ring fenced grants'!L12</f>
        <v>0</v>
      </c>
    </row>
    <row r="35" spans="1:2" x14ac:dyDescent="0.25">
      <c r="A35" s="96" t="s">
        <v>29</v>
      </c>
      <c r="B35" s="95">
        <f>+'Ring fenced grants'!L15</f>
        <v>0</v>
      </c>
    </row>
    <row r="36" spans="1:2" x14ac:dyDescent="0.25">
      <c r="A36" s="96" t="s">
        <v>30</v>
      </c>
      <c r="B36" s="95">
        <f>+'Ring fenced grants'!L16</f>
        <v>0</v>
      </c>
    </row>
    <row r="37" spans="1:2" x14ac:dyDescent="0.25">
      <c r="A37" s="95" t="s">
        <v>31</v>
      </c>
      <c r="B37" s="95">
        <f>+'Ring fenced grants'!L17</f>
        <v>0</v>
      </c>
    </row>
    <row r="38" spans="1:2" x14ac:dyDescent="0.25">
      <c r="A38" s="95" t="s">
        <v>32</v>
      </c>
      <c r="B38" s="95">
        <f>+'Ring fenced grants'!L19</f>
        <v>0</v>
      </c>
    </row>
    <row r="39" spans="1:2" x14ac:dyDescent="0.25">
      <c r="A39" s="95" t="s">
        <v>33</v>
      </c>
      <c r="B39" s="95">
        <f>+'Ring fenced grants'!L20</f>
        <v>0</v>
      </c>
    </row>
    <row r="40" spans="1:2" x14ac:dyDescent="0.25">
      <c r="A40" s="95" t="s">
        <v>34</v>
      </c>
      <c r="B40" s="95">
        <f>+'Ring fenced grants'!L21</f>
        <v>0</v>
      </c>
    </row>
    <row r="41" spans="1:2" ht="15" customHeight="1" x14ac:dyDescent="0.25">
      <c r="A41" s="95" t="s">
        <v>35</v>
      </c>
      <c r="B41" s="95">
        <f>+'Ring fenced grants'!L22</f>
        <v>0</v>
      </c>
    </row>
    <row r="42" spans="1:2" ht="15" customHeight="1" x14ac:dyDescent="0.25">
      <c r="A42" s="95" t="s">
        <v>36</v>
      </c>
      <c r="B42" s="95">
        <f>+'Ring fenced grants'!L29</f>
        <v>0</v>
      </c>
    </row>
    <row r="43" spans="1:2" ht="15" customHeight="1" x14ac:dyDescent="0.25">
      <c r="A43" s="101" t="s">
        <v>37</v>
      </c>
      <c r="B43" s="95">
        <f>+'Ring fenced grants'!L30</f>
        <v>0</v>
      </c>
    </row>
    <row r="44" spans="1:2" ht="15" customHeight="1" x14ac:dyDescent="0.25">
      <c r="A44" s="101" t="s">
        <v>38</v>
      </c>
      <c r="B44" s="95">
        <f>+'Ring fenced grants'!L31</f>
        <v>0</v>
      </c>
    </row>
    <row r="45" spans="1:2" ht="15" customHeight="1" x14ac:dyDescent="0.25">
      <c r="A45" s="101" t="s">
        <v>39</v>
      </c>
      <c r="B45" s="95">
        <f>+'Ring fenced grants'!L32</f>
        <v>0</v>
      </c>
    </row>
    <row r="46" spans="1:2" ht="15" customHeight="1" x14ac:dyDescent="0.25">
      <c r="A46" s="101" t="s">
        <v>40</v>
      </c>
      <c r="B46" s="95">
        <f>+'Ring fenced grants'!L33</f>
        <v>0</v>
      </c>
    </row>
    <row r="47" spans="1:2" ht="15" customHeight="1" x14ac:dyDescent="0.25">
      <c r="A47" s="101" t="s">
        <v>41</v>
      </c>
      <c r="B47" s="95">
        <f>+'Ring fenced grants'!L34</f>
        <v>0</v>
      </c>
    </row>
    <row r="48" spans="1:2" ht="15" customHeight="1" x14ac:dyDescent="0.25">
      <c r="A48" s="101" t="s">
        <v>42</v>
      </c>
      <c r="B48" s="95">
        <f>+'Ring fenced grants'!L35</f>
        <v>0</v>
      </c>
    </row>
    <row r="49" spans="1:3" ht="15" customHeight="1" x14ac:dyDescent="0.25">
      <c r="A49" s="101" t="s">
        <v>43</v>
      </c>
      <c r="B49" s="95">
        <f>+'Ring fenced grants'!L36</f>
        <v>0</v>
      </c>
    </row>
    <row r="50" spans="1:3" ht="15" customHeight="1" x14ac:dyDescent="0.25">
      <c r="A50" s="101" t="s">
        <v>44</v>
      </c>
      <c r="B50" s="95">
        <f>+'Ring fenced grants'!L37</f>
        <v>0</v>
      </c>
    </row>
    <row r="51" spans="1:3" x14ac:dyDescent="0.25">
      <c r="A51" s="95"/>
    </row>
    <row r="52" spans="1:3" ht="15.75" x14ac:dyDescent="0.25">
      <c r="A52" s="98" t="s">
        <v>13</v>
      </c>
      <c r="C52" s="79">
        <f>SUM(B27:B50)</f>
        <v>0</v>
      </c>
    </row>
    <row r="53" spans="1:3" ht="15.75" x14ac:dyDescent="0.25">
      <c r="A53" s="98"/>
    </row>
    <row r="54" spans="1:3" ht="16.5" thickBot="1" x14ac:dyDescent="0.3">
      <c r="A54" s="98" t="s">
        <v>7</v>
      </c>
      <c r="C54" s="90">
        <f>SUM(C7:C53)</f>
        <v>0</v>
      </c>
    </row>
    <row r="55" spans="1:3" ht="17.25" thickTop="1" thickBot="1" x14ac:dyDescent="0.3">
      <c r="A55" s="99"/>
    </row>
    <row r="56" spans="1:3" ht="15.75" x14ac:dyDescent="0.25">
      <c r="A56" s="100" t="s">
        <v>45</v>
      </c>
    </row>
    <row r="57" spans="1:3" x14ac:dyDescent="0.25">
      <c r="A57" s="91" t="s">
        <v>46</v>
      </c>
      <c r="B57" s="79">
        <v>0</v>
      </c>
    </row>
    <row r="58" spans="1:3" x14ac:dyDescent="0.25">
      <c r="A58" s="91" t="s">
        <v>47</v>
      </c>
      <c r="B58" s="79">
        <v>0</v>
      </c>
    </row>
    <row r="59" spans="1:3" ht="15.75" x14ac:dyDescent="0.25">
      <c r="A59" s="110" t="s">
        <v>48</v>
      </c>
      <c r="B59" s="79">
        <v>0</v>
      </c>
    </row>
    <row r="60" spans="1:3" ht="15.75" x14ac:dyDescent="0.25">
      <c r="A60" s="110" t="s">
        <v>49</v>
      </c>
      <c r="B60" s="79">
        <v>0</v>
      </c>
    </row>
    <row r="61" spans="1:3" x14ac:dyDescent="0.25">
      <c r="A61" s="111" t="s">
        <v>50</v>
      </c>
      <c r="B61" s="79">
        <v>0</v>
      </c>
    </row>
    <row r="62" spans="1:3" x14ac:dyDescent="0.25">
      <c r="A62" s="95" t="s">
        <v>51</v>
      </c>
      <c r="B62" s="95">
        <f>+'Ring fenced grants'!L13</f>
        <v>0</v>
      </c>
    </row>
    <row r="63" spans="1:3" x14ac:dyDescent="0.25">
      <c r="A63" s="91"/>
    </row>
    <row r="64" spans="1:3" ht="16.5" thickBot="1" x14ac:dyDescent="0.3">
      <c r="A64" s="98" t="s">
        <v>7</v>
      </c>
      <c r="C64" s="90">
        <f>SUM(B57:B64)</f>
        <v>0</v>
      </c>
    </row>
    <row r="65" spans="1:3" ht="17.25" thickTop="1" thickBot="1" x14ac:dyDescent="0.3">
      <c r="A65" s="99"/>
    </row>
    <row r="66" spans="1:3" ht="15.75" x14ac:dyDescent="0.25">
      <c r="A66" s="100" t="s">
        <v>52</v>
      </c>
    </row>
    <row r="67" spans="1:3" x14ac:dyDescent="0.25">
      <c r="A67" s="79" t="s">
        <v>53</v>
      </c>
      <c r="B67" s="79">
        <v>0</v>
      </c>
    </row>
    <row r="68" spans="1:3" x14ac:dyDescent="0.25">
      <c r="A68" s="79" t="s">
        <v>54</v>
      </c>
      <c r="B68" s="79">
        <v>0</v>
      </c>
    </row>
    <row r="69" spans="1:3" x14ac:dyDescent="0.25">
      <c r="A69" s="79" t="s">
        <v>55</v>
      </c>
      <c r="B69" s="79">
        <v>0</v>
      </c>
    </row>
    <row r="71" spans="1:3" ht="16.5" thickBot="1" x14ac:dyDescent="0.3">
      <c r="A71" s="98" t="s">
        <v>7</v>
      </c>
      <c r="C71" s="90">
        <f>SUM(B67:B71)</f>
        <v>0</v>
      </c>
    </row>
    <row r="72" spans="1:3" ht="16.5" thickTop="1" x14ac:dyDescent="0.25">
      <c r="A72" s="99"/>
    </row>
    <row r="73" spans="1:3" ht="16.5" thickBot="1" x14ac:dyDescent="0.3">
      <c r="A73" s="99"/>
    </row>
    <row r="74" spans="1:3" ht="15.75" x14ac:dyDescent="0.25">
      <c r="A74" s="100" t="s">
        <v>56</v>
      </c>
      <c r="B74" s="92"/>
      <c r="C74" s="93" t="s">
        <v>7</v>
      </c>
    </row>
    <row r="75" spans="1:3" x14ac:dyDescent="0.25">
      <c r="B75" s="94" t="s">
        <v>8</v>
      </c>
      <c r="C75" s="94" t="s">
        <v>8</v>
      </c>
    </row>
    <row r="76" spans="1:3" x14ac:dyDescent="0.25">
      <c r="A76" s="79" t="s">
        <v>57</v>
      </c>
      <c r="C76" s="112">
        <v>0</v>
      </c>
    </row>
    <row r="77" spans="1:3" x14ac:dyDescent="0.25">
      <c r="A77" s="79" t="s">
        <v>58</v>
      </c>
      <c r="C77" s="112">
        <v>0</v>
      </c>
    </row>
    <row r="79" spans="1:3" ht="16.5" thickBot="1" x14ac:dyDescent="0.3">
      <c r="A79" s="98" t="s">
        <v>7</v>
      </c>
      <c r="C79" s="113">
        <f>SUM(C76:C78)</f>
        <v>0</v>
      </c>
    </row>
    <row r="80" spans="1:3" ht="15.75" thickTop="1" x14ac:dyDescent="0.25"/>
  </sheetData>
  <pageMargins left="0.23622047244094491" right="0.23622047244094491" top="0.74803149606299213" bottom="0.74803149606299213" header="0.31496062992125984" footer="0.31496062992125984"/>
  <pageSetup paperSize="9" scale="64" orientation="portrait" r:id="rId1"/>
  <rowBreaks count="1" manualBreakCount="1">
    <brk id="54" max="16383" man="1"/>
  </rowBreaks>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E4F0D60-64D3-4EED-BF66-9186FFB4D6DF}">
  <sheetPr>
    <pageSetUpPr fitToPage="1"/>
  </sheetPr>
  <dimension ref="B1:O45"/>
  <sheetViews>
    <sheetView tabSelected="1" zoomScale="85" zoomScaleNormal="85" workbookViewId="0">
      <selection activeCell="G7" sqref="G7"/>
    </sheetView>
  </sheetViews>
  <sheetFormatPr defaultRowHeight="15" x14ac:dyDescent="0.25"/>
  <cols>
    <col min="1" max="1" width="5.42578125" customWidth="1"/>
    <col min="2" max="2" width="74" customWidth="1"/>
    <col min="3" max="3" width="10.85546875" customWidth="1"/>
    <col min="4" max="4" width="15.42578125" bestFit="1" customWidth="1"/>
    <col min="5" max="5" width="11.140625" customWidth="1"/>
    <col min="6" max="6" width="11.42578125" customWidth="1"/>
    <col min="7" max="7" width="56.42578125" customWidth="1"/>
    <col min="8" max="8" width="12.85546875" bestFit="1" customWidth="1"/>
    <col min="9" max="9" width="12.42578125" customWidth="1"/>
    <col min="10" max="10" width="12.7109375" customWidth="1"/>
    <col min="11" max="11" width="11.7109375" customWidth="1"/>
    <col min="12" max="12" width="15.5703125" customWidth="1"/>
    <col min="13" max="13" width="9.42578125" customWidth="1"/>
    <col min="14" max="14" width="22.42578125" customWidth="1"/>
  </cols>
  <sheetData>
    <row r="1" spans="2:15" ht="23.25" x14ac:dyDescent="0.35">
      <c r="B1" s="116" t="s">
        <v>59</v>
      </c>
      <c r="C1" s="116"/>
      <c r="D1" s="116"/>
      <c r="E1" s="116"/>
      <c r="F1" s="116"/>
      <c r="G1" s="116"/>
      <c r="H1" s="116"/>
      <c r="I1" s="116"/>
      <c r="J1" s="116"/>
      <c r="K1" s="116"/>
      <c r="L1" s="116"/>
      <c r="M1" s="116"/>
      <c r="N1" s="116"/>
    </row>
    <row r="2" spans="2:15" ht="15.75" thickBot="1" x14ac:dyDescent="0.3"/>
    <row r="3" spans="2:15" ht="46.9" customHeight="1" thickBot="1" x14ac:dyDescent="0.3">
      <c r="B3" s="2" t="s">
        <v>60</v>
      </c>
      <c r="C3" s="117" t="s">
        <v>61</v>
      </c>
      <c r="D3" s="118"/>
      <c r="E3" s="114" t="s">
        <v>62</v>
      </c>
      <c r="F3" s="115"/>
      <c r="G3" s="9"/>
      <c r="H3" s="119" t="s">
        <v>63</v>
      </c>
      <c r="I3" s="114"/>
      <c r="J3" s="11" t="s">
        <v>64</v>
      </c>
      <c r="K3" s="119" t="s">
        <v>65</v>
      </c>
      <c r="L3" s="120"/>
      <c r="M3" s="12" t="s">
        <v>66</v>
      </c>
      <c r="N3" s="10" t="s">
        <v>67</v>
      </c>
    </row>
    <row r="4" spans="2:15" ht="32.25" thickBot="1" x14ac:dyDescent="0.3">
      <c r="B4" s="13"/>
      <c r="C4" s="14" t="s">
        <v>68</v>
      </c>
      <c r="D4" s="15" t="s">
        <v>69</v>
      </c>
      <c r="E4" s="16" t="s">
        <v>68</v>
      </c>
      <c r="F4" s="17" t="s">
        <v>69</v>
      </c>
      <c r="G4" s="18"/>
      <c r="H4" s="19" t="s">
        <v>68</v>
      </c>
      <c r="I4" s="20" t="s">
        <v>69</v>
      </c>
      <c r="J4" s="21" t="s">
        <v>8</v>
      </c>
      <c r="K4" s="19" t="s">
        <v>68</v>
      </c>
      <c r="L4" s="22" t="s">
        <v>70</v>
      </c>
      <c r="M4" s="23"/>
      <c r="N4" s="24"/>
    </row>
    <row r="5" spans="2:15" ht="20.100000000000001" customHeight="1" x14ac:dyDescent="0.25">
      <c r="B5" s="1" t="s">
        <v>71</v>
      </c>
      <c r="C5" s="25">
        <v>2160</v>
      </c>
      <c r="D5" s="26"/>
      <c r="E5" s="27">
        <v>3151</v>
      </c>
      <c r="F5" s="26"/>
      <c r="G5" s="1" t="s">
        <v>72</v>
      </c>
      <c r="H5" s="27">
        <v>4731</v>
      </c>
      <c r="I5" s="28"/>
      <c r="J5" s="29">
        <f t="shared" ref="J5:J37" si="0">F5-I5</f>
        <v>0</v>
      </c>
      <c r="K5" s="25">
        <v>2160</v>
      </c>
      <c r="L5" s="29">
        <f t="shared" ref="L5:L37" si="1">D5+J5</f>
        <v>0</v>
      </c>
      <c r="M5" s="30">
        <f t="shared" ref="M5:M22" si="2">IF((J5+D5)&lt;0,"Grant received Exceeded",J5+D5)</f>
        <v>0</v>
      </c>
      <c r="N5" s="6"/>
    </row>
    <row r="6" spans="2:15" ht="20.100000000000001" customHeight="1" x14ac:dyDescent="0.25">
      <c r="B6" s="1" t="s">
        <v>73</v>
      </c>
      <c r="C6" s="31">
        <v>2160</v>
      </c>
      <c r="D6" s="26"/>
      <c r="E6" s="27">
        <v>3152</v>
      </c>
      <c r="F6" s="26"/>
      <c r="G6" s="32" t="s">
        <v>74</v>
      </c>
      <c r="H6" s="27">
        <v>4113</v>
      </c>
      <c r="I6" s="28"/>
      <c r="J6" s="29">
        <f t="shared" si="0"/>
        <v>0</v>
      </c>
      <c r="K6" s="31">
        <v>2160</v>
      </c>
      <c r="L6" s="29">
        <f t="shared" si="1"/>
        <v>0</v>
      </c>
      <c r="M6" s="30">
        <f t="shared" si="2"/>
        <v>0</v>
      </c>
      <c r="N6" s="6"/>
    </row>
    <row r="7" spans="2:15" ht="20.100000000000001" customHeight="1" x14ac:dyDescent="0.25">
      <c r="B7" s="1" t="s">
        <v>23</v>
      </c>
      <c r="C7" s="31">
        <v>2161</v>
      </c>
      <c r="D7" s="26"/>
      <c r="E7" s="27">
        <v>3155</v>
      </c>
      <c r="F7" s="26"/>
      <c r="G7" s="1" t="s">
        <v>75</v>
      </c>
      <c r="H7" s="33">
        <v>4641</v>
      </c>
      <c r="I7" s="28"/>
      <c r="J7" s="29">
        <f t="shared" si="0"/>
        <v>0</v>
      </c>
      <c r="K7" s="31">
        <v>2161</v>
      </c>
      <c r="L7" s="29">
        <f>D7+J7</f>
        <v>0</v>
      </c>
      <c r="M7" s="30">
        <f t="shared" si="2"/>
        <v>0</v>
      </c>
      <c r="N7" s="6"/>
    </row>
    <row r="8" spans="2:15" ht="20.100000000000001" customHeight="1" x14ac:dyDescent="0.25">
      <c r="B8" s="1" t="s">
        <v>24</v>
      </c>
      <c r="C8" s="25">
        <v>2170</v>
      </c>
      <c r="D8" s="26"/>
      <c r="E8" s="27">
        <v>3240</v>
      </c>
      <c r="F8" s="26"/>
      <c r="G8" s="1" t="s">
        <v>76</v>
      </c>
      <c r="H8" s="27">
        <v>4150</v>
      </c>
      <c r="I8" s="28"/>
      <c r="J8" s="29">
        <f t="shared" si="0"/>
        <v>0</v>
      </c>
      <c r="K8" s="25">
        <v>2170</v>
      </c>
      <c r="L8" s="29">
        <f t="shared" si="1"/>
        <v>0</v>
      </c>
      <c r="M8" s="30">
        <f t="shared" si="2"/>
        <v>0</v>
      </c>
      <c r="N8" s="6"/>
    </row>
    <row r="9" spans="2:15" ht="20.100000000000001" customHeight="1" x14ac:dyDescent="0.25">
      <c r="B9" s="1" t="s">
        <v>25</v>
      </c>
      <c r="C9" s="31">
        <v>2167</v>
      </c>
      <c r="D9" s="34"/>
      <c r="E9" s="27">
        <v>3190</v>
      </c>
      <c r="F9" s="26"/>
      <c r="G9" s="1" t="s">
        <v>77</v>
      </c>
      <c r="H9" s="27" t="s">
        <v>78</v>
      </c>
      <c r="I9" s="28"/>
      <c r="J9" s="29">
        <f t="shared" si="0"/>
        <v>0</v>
      </c>
      <c r="K9" s="31">
        <v>2167</v>
      </c>
      <c r="L9" s="29">
        <f t="shared" si="1"/>
        <v>0</v>
      </c>
      <c r="M9" s="30">
        <f t="shared" si="2"/>
        <v>0</v>
      </c>
      <c r="N9" s="6"/>
      <c r="O9" s="35"/>
    </row>
    <row r="10" spans="2:15" ht="20.100000000000001" customHeight="1" x14ac:dyDescent="0.25">
      <c r="B10" s="1" t="s">
        <v>26</v>
      </c>
      <c r="C10" s="31">
        <v>2171</v>
      </c>
      <c r="D10" s="34"/>
      <c r="E10" s="27">
        <v>3020</v>
      </c>
      <c r="F10" s="26"/>
      <c r="G10" s="36" t="s">
        <v>79</v>
      </c>
      <c r="H10" s="27">
        <v>4810</v>
      </c>
      <c r="I10" s="28"/>
      <c r="J10" s="29">
        <f t="shared" si="0"/>
        <v>0</v>
      </c>
      <c r="K10" s="31">
        <v>2171</v>
      </c>
      <c r="L10" s="29">
        <f t="shared" si="1"/>
        <v>0</v>
      </c>
      <c r="M10" s="30">
        <f t="shared" si="2"/>
        <v>0</v>
      </c>
      <c r="N10" s="6"/>
      <c r="O10" s="35"/>
    </row>
    <row r="11" spans="2:15" ht="20.100000000000001" customHeight="1" x14ac:dyDescent="0.25">
      <c r="B11" s="1" t="s">
        <v>27</v>
      </c>
      <c r="C11" s="31">
        <v>2171</v>
      </c>
      <c r="D11" s="34"/>
      <c r="E11" s="27">
        <v>3245</v>
      </c>
      <c r="F11" s="26"/>
      <c r="G11" s="36" t="s">
        <v>80</v>
      </c>
      <c r="H11" s="27">
        <v>4390</v>
      </c>
      <c r="I11" s="28"/>
      <c r="J11" s="29">
        <f t="shared" si="0"/>
        <v>0</v>
      </c>
      <c r="K11" s="31">
        <v>2171</v>
      </c>
      <c r="L11" s="29">
        <f t="shared" si="1"/>
        <v>0</v>
      </c>
      <c r="M11" s="30">
        <f t="shared" si="2"/>
        <v>0</v>
      </c>
      <c r="N11" s="6"/>
      <c r="O11" s="35"/>
    </row>
    <row r="12" spans="2:15" ht="38.25" customHeight="1" x14ac:dyDescent="0.25">
      <c r="B12" s="1" t="s">
        <v>28</v>
      </c>
      <c r="C12" s="31">
        <v>2171</v>
      </c>
      <c r="D12" s="34"/>
      <c r="E12" s="27">
        <v>3290</v>
      </c>
      <c r="F12" s="34"/>
      <c r="G12" s="3" t="s">
        <v>81</v>
      </c>
      <c r="H12" s="37" t="s">
        <v>82</v>
      </c>
      <c r="I12" s="26"/>
      <c r="J12" s="29">
        <f t="shared" si="0"/>
        <v>0</v>
      </c>
      <c r="K12" s="31">
        <v>2171</v>
      </c>
      <c r="L12" s="29">
        <f t="shared" si="1"/>
        <v>0</v>
      </c>
      <c r="M12" s="30">
        <f t="shared" si="2"/>
        <v>0</v>
      </c>
      <c r="N12" s="6"/>
      <c r="O12" s="35"/>
    </row>
    <row r="13" spans="2:15" ht="20.100000000000001" customHeight="1" x14ac:dyDescent="0.25">
      <c r="B13" s="1" t="s">
        <v>51</v>
      </c>
      <c r="C13" s="31" t="s">
        <v>83</v>
      </c>
      <c r="D13" s="26"/>
      <c r="E13" s="27">
        <v>3294</v>
      </c>
      <c r="F13" s="26"/>
      <c r="G13" s="1" t="s">
        <v>84</v>
      </c>
      <c r="H13" s="27" t="s">
        <v>85</v>
      </c>
      <c r="I13" s="28"/>
      <c r="J13" s="29">
        <f>F13-I13-I14</f>
        <v>0</v>
      </c>
      <c r="K13" s="31">
        <v>2150</v>
      </c>
      <c r="L13" s="29">
        <f t="shared" si="1"/>
        <v>0</v>
      </c>
      <c r="M13" s="30">
        <f t="shared" si="2"/>
        <v>0</v>
      </c>
      <c r="N13" s="6"/>
    </row>
    <row r="14" spans="2:15" ht="20.100000000000001" customHeight="1" x14ac:dyDescent="0.25">
      <c r="B14" s="1"/>
      <c r="C14" s="31"/>
      <c r="D14" s="26"/>
      <c r="E14" s="27"/>
      <c r="F14" s="26"/>
      <c r="G14" s="1" t="s">
        <v>86</v>
      </c>
      <c r="H14" s="27"/>
      <c r="I14" s="102">
        <f>I13*0.04</f>
        <v>0</v>
      </c>
      <c r="J14" s="29"/>
      <c r="K14" s="31"/>
      <c r="L14" s="29"/>
      <c r="M14" s="30"/>
      <c r="N14" s="6"/>
    </row>
    <row r="15" spans="2:15" s="38" customFormat="1" ht="20.100000000000001" customHeight="1" x14ac:dyDescent="0.25">
      <c r="B15" s="39" t="s">
        <v>29</v>
      </c>
      <c r="C15" s="40">
        <v>2173</v>
      </c>
      <c r="D15" s="26"/>
      <c r="E15" s="41">
        <v>3920</v>
      </c>
      <c r="F15" s="26"/>
      <c r="G15" s="39" t="s">
        <v>87</v>
      </c>
      <c r="H15" s="41">
        <v>1421</v>
      </c>
      <c r="I15" s="28"/>
      <c r="J15" s="29">
        <f t="shared" si="0"/>
        <v>0</v>
      </c>
      <c r="K15" s="40">
        <v>2173</v>
      </c>
      <c r="L15" s="29">
        <f t="shared" si="1"/>
        <v>0</v>
      </c>
      <c r="M15" s="30">
        <f t="shared" si="2"/>
        <v>0</v>
      </c>
      <c r="N15" s="6"/>
    </row>
    <row r="16" spans="2:15" s="38" customFormat="1" ht="20.100000000000001" customHeight="1" x14ac:dyDescent="0.25">
      <c r="B16" s="39" t="s">
        <v>30</v>
      </c>
      <c r="C16" s="31">
        <v>2180</v>
      </c>
      <c r="D16" s="34"/>
      <c r="E16" s="27">
        <v>3260</v>
      </c>
      <c r="F16" s="34"/>
      <c r="G16" s="39" t="s">
        <v>88</v>
      </c>
      <c r="H16" s="27">
        <v>4815</v>
      </c>
      <c r="I16" s="26"/>
      <c r="J16" s="29">
        <f t="shared" si="0"/>
        <v>0</v>
      </c>
      <c r="K16" s="31">
        <v>2180</v>
      </c>
      <c r="L16" s="29">
        <f t="shared" si="1"/>
        <v>0</v>
      </c>
      <c r="M16" s="30">
        <f t="shared" si="2"/>
        <v>0</v>
      </c>
      <c r="N16" s="42"/>
    </row>
    <row r="17" spans="2:15" ht="20.100000000000001" customHeight="1" x14ac:dyDescent="0.25">
      <c r="B17" s="1" t="s">
        <v>31</v>
      </c>
      <c r="C17" s="31">
        <v>2171</v>
      </c>
      <c r="D17" s="26"/>
      <c r="E17" s="27">
        <v>3296</v>
      </c>
      <c r="F17" s="26"/>
      <c r="G17" s="1" t="s">
        <v>89</v>
      </c>
      <c r="H17" s="27">
        <v>4912</v>
      </c>
      <c r="I17" s="7"/>
      <c r="J17" s="29">
        <f t="shared" si="0"/>
        <v>0</v>
      </c>
      <c r="K17" s="25">
        <v>2171</v>
      </c>
      <c r="L17" s="29">
        <f t="shared" si="1"/>
        <v>0</v>
      </c>
      <c r="M17" s="30">
        <f t="shared" si="2"/>
        <v>0</v>
      </c>
      <c r="N17" s="6"/>
    </row>
    <row r="18" spans="2:15" ht="20.100000000000001" customHeight="1" x14ac:dyDescent="0.25">
      <c r="B18" s="1"/>
      <c r="C18" s="25"/>
      <c r="D18" s="26"/>
      <c r="E18" s="27"/>
      <c r="F18" s="26"/>
      <c r="G18" s="1"/>
      <c r="H18" s="27"/>
      <c r="I18" s="7"/>
      <c r="J18" s="29"/>
      <c r="K18" s="31"/>
      <c r="L18" s="29"/>
      <c r="M18" s="30"/>
      <c r="N18" s="6"/>
    </row>
    <row r="19" spans="2:15" ht="20.100000000000001" customHeight="1" x14ac:dyDescent="0.25">
      <c r="B19" s="43" t="s">
        <v>32</v>
      </c>
      <c r="C19" s="44">
        <v>2165</v>
      </c>
      <c r="D19" s="26"/>
      <c r="E19" s="45">
        <v>3230</v>
      </c>
      <c r="F19" s="26"/>
      <c r="G19" s="43" t="s">
        <v>90</v>
      </c>
      <c r="H19" s="45">
        <v>4410</v>
      </c>
      <c r="I19" s="7"/>
      <c r="J19" s="46">
        <f t="shared" si="0"/>
        <v>0</v>
      </c>
      <c r="K19" s="31">
        <v>2165</v>
      </c>
      <c r="L19" s="46">
        <f t="shared" si="1"/>
        <v>0</v>
      </c>
      <c r="M19" s="30">
        <f t="shared" si="2"/>
        <v>0</v>
      </c>
      <c r="N19" s="6"/>
    </row>
    <row r="20" spans="2:15" ht="20.100000000000001" customHeight="1" x14ac:dyDescent="0.25">
      <c r="B20" s="43" t="s">
        <v>33</v>
      </c>
      <c r="C20" s="47">
        <v>2165</v>
      </c>
      <c r="D20" s="26"/>
      <c r="E20" s="45">
        <v>3921</v>
      </c>
      <c r="F20" s="26"/>
      <c r="G20" s="43" t="s">
        <v>91</v>
      </c>
      <c r="H20" s="45">
        <v>1461</v>
      </c>
      <c r="I20" s="7"/>
      <c r="J20" s="46">
        <f t="shared" si="0"/>
        <v>0</v>
      </c>
      <c r="K20" s="31">
        <v>2165</v>
      </c>
      <c r="L20" s="46">
        <f t="shared" si="1"/>
        <v>0</v>
      </c>
      <c r="M20" s="30">
        <f t="shared" si="2"/>
        <v>0</v>
      </c>
      <c r="N20" s="6"/>
    </row>
    <row r="21" spans="2:15" ht="20.100000000000001" customHeight="1" x14ac:dyDescent="0.25">
      <c r="B21" s="43" t="s">
        <v>34</v>
      </c>
      <c r="C21" s="44">
        <v>2179</v>
      </c>
      <c r="D21" s="26"/>
      <c r="E21" s="45">
        <v>3230</v>
      </c>
      <c r="F21" s="26"/>
      <c r="G21" s="43" t="s">
        <v>90</v>
      </c>
      <c r="H21" s="45">
        <v>4410</v>
      </c>
      <c r="I21" s="7"/>
      <c r="J21" s="46">
        <f t="shared" si="0"/>
        <v>0</v>
      </c>
      <c r="K21" s="31">
        <v>2179</v>
      </c>
      <c r="L21" s="46">
        <f t="shared" si="1"/>
        <v>0</v>
      </c>
      <c r="M21" s="30">
        <f t="shared" si="2"/>
        <v>0</v>
      </c>
      <c r="N21" s="6"/>
    </row>
    <row r="22" spans="2:15" ht="20.100000000000001" customHeight="1" x14ac:dyDescent="0.25">
      <c r="B22" s="43" t="s">
        <v>35</v>
      </c>
      <c r="C22" s="47">
        <v>2179</v>
      </c>
      <c r="D22" s="26"/>
      <c r="E22" s="45">
        <v>3921</v>
      </c>
      <c r="F22" s="26"/>
      <c r="G22" s="43" t="s">
        <v>91</v>
      </c>
      <c r="H22" s="45">
        <v>1461</v>
      </c>
      <c r="I22" s="7"/>
      <c r="J22" s="46">
        <f t="shared" si="0"/>
        <v>0</v>
      </c>
      <c r="K22" s="25">
        <v>2179</v>
      </c>
      <c r="L22" s="46">
        <f t="shared" si="1"/>
        <v>0</v>
      </c>
      <c r="M22" s="30">
        <f t="shared" si="2"/>
        <v>0</v>
      </c>
      <c r="N22" s="6"/>
    </row>
    <row r="23" spans="2:15" ht="20.100000000000001" customHeight="1" x14ac:dyDescent="0.25">
      <c r="B23" s="1"/>
      <c r="C23" s="25"/>
      <c r="D23" s="26"/>
      <c r="E23" s="27"/>
      <c r="F23" s="26"/>
      <c r="G23" s="1"/>
      <c r="H23" s="27"/>
      <c r="I23" s="7"/>
      <c r="J23" s="29"/>
      <c r="K23" s="25"/>
      <c r="L23" s="29"/>
      <c r="M23" s="30"/>
      <c r="N23" s="6"/>
    </row>
    <row r="24" spans="2:15" ht="20.100000000000001" customHeight="1" x14ac:dyDescent="0.25">
      <c r="B24" s="48" t="s">
        <v>36</v>
      </c>
      <c r="C24" s="49">
        <v>2168</v>
      </c>
      <c r="D24" s="26"/>
      <c r="E24" s="50">
        <v>3030</v>
      </c>
      <c r="F24" s="26"/>
      <c r="G24" s="48"/>
      <c r="H24" s="50"/>
      <c r="I24" s="7"/>
      <c r="J24" s="51"/>
      <c r="K24" s="49"/>
      <c r="L24" s="52"/>
      <c r="M24" s="53"/>
      <c r="N24" s="6"/>
    </row>
    <row r="25" spans="2:15" ht="20.100000000000001" customHeight="1" x14ac:dyDescent="0.25">
      <c r="B25" s="54"/>
      <c r="C25" s="49"/>
      <c r="D25" s="26"/>
      <c r="E25" s="50"/>
      <c r="F25" s="26"/>
      <c r="G25" s="55" t="s">
        <v>92</v>
      </c>
      <c r="H25" s="56">
        <v>5010</v>
      </c>
      <c r="I25" s="7"/>
      <c r="J25" s="51"/>
      <c r="K25" s="49"/>
      <c r="L25" s="52"/>
      <c r="M25" s="53"/>
      <c r="N25" s="6"/>
    </row>
    <row r="26" spans="2:15" ht="20.100000000000001" customHeight="1" x14ac:dyDescent="0.25">
      <c r="B26" s="54"/>
      <c r="C26" s="49"/>
      <c r="D26" s="26"/>
      <c r="E26" s="50"/>
      <c r="F26" s="26"/>
      <c r="G26" s="55" t="s">
        <v>93</v>
      </c>
      <c r="H26" s="56">
        <v>6010</v>
      </c>
      <c r="I26" s="7"/>
      <c r="J26" s="51"/>
      <c r="K26" s="49"/>
      <c r="L26" s="52"/>
      <c r="M26" s="53"/>
      <c r="N26" s="6"/>
    </row>
    <row r="27" spans="2:15" ht="20.100000000000001" customHeight="1" x14ac:dyDescent="0.25">
      <c r="B27" s="54"/>
      <c r="C27" s="49"/>
      <c r="D27" s="26"/>
      <c r="E27" s="50"/>
      <c r="F27" s="26"/>
      <c r="G27" s="55" t="s">
        <v>94</v>
      </c>
      <c r="H27" s="56">
        <v>5110</v>
      </c>
      <c r="I27" s="7"/>
      <c r="J27" s="51"/>
      <c r="K27" s="49"/>
      <c r="L27" s="52"/>
      <c r="M27" s="53"/>
      <c r="N27" s="6"/>
    </row>
    <row r="28" spans="2:15" ht="20.100000000000001" customHeight="1" x14ac:dyDescent="0.25">
      <c r="B28" s="54"/>
      <c r="C28" s="49"/>
      <c r="D28" s="26"/>
      <c r="E28" s="50"/>
      <c r="F28" s="26"/>
      <c r="G28" s="57" t="s">
        <v>95</v>
      </c>
      <c r="H28" s="58">
        <v>7500</v>
      </c>
      <c r="I28" s="7"/>
      <c r="J28" s="51"/>
      <c r="K28" s="49"/>
      <c r="L28" s="52"/>
      <c r="M28" s="53"/>
      <c r="N28" s="6"/>
    </row>
    <row r="29" spans="2:15" ht="20.100000000000001" customHeight="1" x14ac:dyDescent="0.25">
      <c r="B29" s="54"/>
      <c r="C29" s="49"/>
      <c r="D29" s="26"/>
      <c r="E29" s="50"/>
      <c r="F29" s="26"/>
      <c r="G29" s="59" t="s">
        <v>96</v>
      </c>
      <c r="H29" s="60"/>
      <c r="I29" s="7"/>
      <c r="J29" s="51">
        <f>+F24-I25-I26-I27-I28</f>
        <v>0</v>
      </c>
      <c r="K29" s="49">
        <v>2168</v>
      </c>
      <c r="L29" s="61">
        <f>+D24+J29</f>
        <v>0</v>
      </c>
      <c r="M29" s="30">
        <f t="shared" ref="M29:M37" si="3">IF((J29+D29)&lt;0,"Grant received Exceeded",J29+D29)</f>
        <v>0</v>
      </c>
      <c r="N29" s="6"/>
    </row>
    <row r="30" spans="2:15" ht="20.100000000000001" customHeight="1" x14ac:dyDescent="0.25">
      <c r="B30" s="62" t="s">
        <v>37</v>
      </c>
      <c r="C30" s="25">
        <v>2171</v>
      </c>
      <c r="D30" s="63"/>
      <c r="E30" s="64"/>
      <c r="F30" s="65"/>
      <c r="G30" s="66" t="str">
        <f>G31</f>
        <v>Corresponding additions / grant expense code</v>
      </c>
      <c r="H30" s="67"/>
      <c r="I30" s="68"/>
      <c r="J30" s="29">
        <f t="shared" ref="J30" si="4">F30-I30</f>
        <v>0</v>
      </c>
      <c r="K30" s="31">
        <v>2171</v>
      </c>
      <c r="L30" s="29">
        <f t="shared" ref="L30" si="5">D30+J30</f>
        <v>0</v>
      </c>
      <c r="M30" s="30">
        <f t="shared" si="3"/>
        <v>0</v>
      </c>
      <c r="N30" s="6"/>
      <c r="O30" s="35"/>
    </row>
    <row r="31" spans="2:15" s="35" customFormat="1" ht="20.100000000000001" customHeight="1" x14ac:dyDescent="0.25">
      <c r="B31" s="62" t="s">
        <v>38</v>
      </c>
      <c r="C31" s="31">
        <v>2173</v>
      </c>
      <c r="D31" s="26"/>
      <c r="E31" s="41"/>
      <c r="F31" s="69"/>
      <c r="G31" s="70" t="s">
        <v>97</v>
      </c>
      <c r="H31" s="71"/>
      <c r="I31" s="72"/>
      <c r="J31" s="29">
        <f t="shared" si="0"/>
        <v>0</v>
      </c>
      <c r="K31" s="31">
        <v>2173</v>
      </c>
      <c r="L31" s="29">
        <f t="shared" si="1"/>
        <v>0</v>
      </c>
      <c r="M31" s="30">
        <f t="shared" si="3"/>
        <v>0</v>
      </c>
      <c r="N31" s="6"/>
    </row>
    <row r="32" spans="2:15" s="35" customFormat="1" ht="20.100000000000001" customHeight="1" x14ac:dyDescent="0.25">
      <c r="B32" s="62" t="s">
        <v>39</v>
      </c>
      <c r="C32" s="31">
        <v>2173</v>
      </c>
      <c r="D32" s="73"/>
      <c r="E32" s="41">
        <v>3920</v>
      </c>
      <c r="F32" s="63"/>
      <c r="G32" s="74" t="s">
        <v>98</v>
      </c>
      <c r="H32" s="75">
        <v>1421</v>
      </c>
      <c r="I32" s="26"/>
      <c r="J32" s="29">
        <f t="shared" si="0"/>
        <v>0</v>
      </c>
      <c r="K32" s="31">
        <f>C32</f>
        <v>2173</v>
      </c>
      <c r="L32" s="29">
        <f t="shared" si="1"/>
        <v>0</v>
      </c>
      <c r="M32" s="30">
        <f t="shared" si="3"/>
        <v>0</v>
      </c>
      <c r="N32" s="6"/>
    </row>
    <row r="33" spans="2:14" s="35" customFormat="1" ht="20.100000000000001" customHeight="1" x14ac:dyDescent="0.25">
      <c r="B33" s="62" t="s">
        <v>40</v>
      </c>
      <c r="C33" s="31">
        <v>2173</v>
      </c>
      <c r="D33" s="73"/>
      <c r="E33" s="41">
        <v>3921</v>
      </c>
      <c r="F33" s="34"/>
      <c r="G33" s="39" t="s">
        <v>99</v>
      </c>
      <c r="H33" s="76">
        <v>1461</v>
      </c>
      <c r="I33" s="26"/>
      <c r="J33" s="29">
        <f t="shared" si="0"/>
        <v>0</v>
      </c>
      <c r="K33" s="31">
        <v>2173</v>
      </c>
      <c r="L33" s="29">
        <f t="shared" si="1"/>
        <v>0</v>
      </c>
      <c r="M33" s="30">
        <f t="shared" si="3"/>
        <v>0</v>
      </c>
      <c r="N33" s="6"/>
    </row>
    <row r="34" spans="2:14" s="35" customFormat="1" ht="20.100000000000001" customHeight="1" x14ac:dyDescent="0.25">
      <c r="B34" s="62" t="s">
        <v>41</v>
      </c>
      <c r="C34" s="31">
        <v>2173</v>
      </c>
      <c r="D34" s="73"/>
      <c r="E34" s="41">
        <v>3900</v>
      </c>
      <c r="F34" s="34"/>
      <c r="G34" s="39" t="s">
        <v>100</v>
      </c>
      <c r="H34" s="76">
        <v>3940</v>
      </c>
      <c r="I34" s="26"/>
      <c r="J34" s="29">
        <f t="shared" si="0"/>
        <v>0</v>
      </c>
      <c r="K34" s="31">
        <f t="shared" ref="K34:K37" si="6">C34</f>
        <v>2173</v>
      </c>
      <c r="L34" s="29">
        <f t="shared" si="1"/>
        <v>0</v>
      </c>
      <c r="M34" s="30">
        <f t="shared" si="3"/>
        <v>0</v>
      </c>
      <c r="N34" s="6"/>
    </row>
    <row r="35" spans="2:14" s="35" customFormat="1" ht="20.100000000000001" customHeight="1" x14ac:dyDescent="0.25">
      <c r="B35" s="62" t="s">
        <v>42</v>
      </c>
      <c r="C35" s="31">
        <v>2171</v>
      </c>
      <c r="D35" s="73"/>
      <c r="E35" s="41">
        <v>3276</v>
      </c>
      <c r="F35" s="63"/>
      <c r="G35" s="39" t="s">
        <v>101</v>
      </c>
      <c r="H35" s="76">
        <v>5551</v>
      </c>
      <c r="I35" s="26"/>
      <c r="J35" s="29">
        <f t="shared" si="0"/>
        <v>0</v>
      </c>
      <c r="K35" s="31">
        <f t="shared" si="6"/>
        <v>2171</v>
      </c>
      <c r="L35" s="29">
        <f t="shared" si="1"/>
        <v>0</v>
      </c>
      <c r="M35" s="30">
        <f t="shared" si="3"/>
        <v>0</v>
      </c>
      <c r="N35" s="6"/>
    </row>
    <row r="36" spans="2:14" s="35" customFormat="1" ht="20.100000000000001" customHeight="1" x14ac:dyDescent="0.25">
      <c r="B36" s="62" t="s">
        <v>43</v>
      </c>
      <c r="C36" s="31">
        <v>2171</v>
      </c>
      <c r="D36" s="73"/>
      <c r="E36" s="41">
        <v>3140</v>
      </c>
      <c r="F36" s="34"/>
      <c r="G36" s="39" t="s">
        <v>102</v>
      </c>
      <c r="H36" s="76">
        <v>4919</v>
      </c>
      <c r="I36" s="26"/>
      <c r="J36" s="29">
        <f t="shared" si="0"/>
        <v>0</v>
      </c>
      <c r="K36" s="31">
        <f t="shared" si="6"/>
        <v>2171</v>
      </c>
      <c r="L36" s="29">
        <f t="shared" si="1"/>
        <v>0</v>
      </c>
      <c r="M36" s="30">
        <f t="shared" si="3"/>
        <v>0</v>
      </c>
      <c r="N36" s="6"/>
    </row>
    <row r="37" spans="2:14" s="35" customFormat="1" ht="20.100000000000001" customHeight="1" x14ac:dyDescent="0.25">
      <c r="B37" s="62" t="s">
        <v>44</v>
      </c>
      <c r="C37" s="31">
        <v>2173</v>
      </c>
      <c r="D37" s="73"/>
      <c r="E37" s="41">
        <v>3140</v>
      </c>
      <c r="F37" s="34"/>
      <c r="G37" s="39" t="s">
        <v>102</v>
      </c>
      <c r="H37" s="76">
        <v>4919</v>
      </c>
      <c r="I37" s="26"/>
      <c r="J37" s="29">
        <f t="shared" si="0"/>
        <v>0</v>
      </c>
      <c r="K37" s="31">
        <f t="shared" si="6"/>
        <v>2173</v>
      </c>
      <c r="L37" s="29">
        <f t="shared" si="1"/>
        <v>0</v>
      </c>
      <c r="M37" s="30">
        <f t="shared" si="3"/>
        <v>0</v>
      </c>
      <c r="N37" s="6"/>
    </row>
    <row r="39" spans="2:14" ht="18.75" x14ac:dyDescent="0.3">
      <c r="B39" s="5" t="s">
        <v>103</v>
      </c>
      <c r="C39" s="5"/>
      <c r="D39" s="5"/>
      <c r="E39" s="4"/>
      <c r="F39" s="4"/>
      <c r="G39" s="4"/>
      <c r="H39" s="4"/>
      <c r="I39" s="4"/>
      <c r="J39" s="4"/>
      <c r="K39" s="4"/>
      <c r="L39" s="4"/>
      <c r="M39" s="4"/>
      <c r="N39" s="4"/>
    </row>
    <row r="40" spans="2:14" ht="15" customHeight="1" x14ac:dyDescent="0.25">
      <c r="B40" s="121" t="s">
        <v>104</v>
      </c>
      <c r="C40" s="121"/>
      <c r="D40" s="121"/>
      <c r="E40" s="121"/>
      <c r="F40" s="121"/>
      <c r="G40" s="121"/>
      <c r="H40" s="121"/>
      <c r="I40" s="121"/>
      <c r="J40" s="121"/>
      <c r="K40" s="121"/>
      <c r="L40" s="121"/>
      <c r="M40" s="121"/>
      <c r="N40" s="121"/>
    </row>
    <row r="41" spans="2:14" x14ac:dyDescent="0.25">
      <c r="B41" s="121" t="s">
        <v>105</v>
      </c>
      <c r="C41" s="121"/>
      <c r="D41" s="121"/>
      <c r="E41" s="121"/>
      <c r="F41" s="121"/>
      <c r="G41" s="121"/>
      <c r="H41" s="121"/>
      <c r="I41" s="121"/>
      <c r="J41" s="121"/>
      <c r="K41" s="121"/>
      <c r="L41" s="121"/>
      <c r="M41" s="121"/>
      <c r="N41" s="121"/>
    </row>
    <row r="42" spans="2:14" x14ac:dyDescent="0.25">
      <c r="B42" s="121" t="s">
        <v>106</v>
      </c>
      <c r="C42" s="121"/>
      <c r="D42" s="121"/>
      <c r="E42" s="121"/>
      <c r="F42" s="121"/>
      <c r="G42" s="121"/>
      <c r="H42" s="121"/>
      <c r="I42" s="121"/>
      <c r="J42" s="121"/>
      <c r="K42" s="121"/>
      <c r="L42" s="121"/>
      <c r="M42" s="121"/>
      <c r="N42" s="121"/>
    </row>
    <row r="43" spans="2:14" x14ac:dyDescent="0.25">
      <c r="B43" s="121" t="s">
        <v>107</v>
      </c>
      <c r="C43" s="121"/>
      <c r="D43" s="121"/>
      <c r="E43" s="121"/>
      <c r="F43" s="121"/>
      <c r="G43" s="121"/>
      <c r="H43" s="121"/>
      <c r="I43" s="121"/>
      <c r="J43" s="121"/>
      <c r="K43" s="121"/>
      <c r="L43" s="121"/>
      <c r="M43" s="121"/>
      <c r="N43" s="121"/>
    </row>
    <row r="44" spans="2:14" x14ac:dyDescent="0.25">
      <c r="B44" s="121" t="s">
        <v>108</v>
      </c>
      <c r="C44" s="121"/>
      <c r="D44" s="121"/>
      <c r="E44" s="121"/>
      <c r="F44" s="121"/>
      <c r="G44" s="121"/>
      <c r="H44" s="121"/>
      <c r="I44" s="121"/>
      <c r="J44" s="121"/>
      <c r="K44" s="121"/>
      <c r="L44" s="121"/>
      <c r="M44" s="121"/>
      <c r="N44" s="121"/>
    </row>
    <row r="45" spans="2:14" x14ac:dyDescent="0.25">
      <c r="B45" s="121" t="s">
        <v>109</v>
      </c>
      <c r="C45" s="121"/>
      <c r="D45" s="121"/>
      <c r="E45" s="121"/>
      <c r="F45" s="121"/>
      <c r="G45" s="121"/>
      <c r="H45" s="121"/>
      <c r="I45" s="121"/>
      <c r="J45" s="121"/>
      <c r="K45" s="121"/>
      <c r="L45" s="121"/>
      <c r="M45" s="121"/>
      <c r="N45" s="121"/>
    </row>
  </sheetData>
  <mergeCells count="11">
    <mergeCell ref="B40:N40"/>
    <mergeCell ref="B41:N41"/>
    <mergeCell ref="B42:N42"/>
    <mergeCell ref="B43:N43"/>
    <mergeCell ref="B45:N45"/>
    <mergeCell ref="B44:N44"/>
    <mergeCell ref="E3:F3"/>
    <mergeCell ref="B1:N1"/>
    <mergeCell ref="C3:D3"/>
    <mergeCell ref="H3:I3"/>
    <mergeCell ref="K3:L3"/>
  </mergeCells>
  <pageMargins left="0.25" right="0.25" top="0.75" bottom="0.75" header="0.3" footer="0.3"/>
  <pageSetup paperSize="9" scale="80" fitToHeight="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0B875E0-96D4-4946-9A59-3A4A4BE658EA}">
  <dimension ref="B2:I12"/>
  <sheetViews>
    <sheetView workbookViewId="0">
      <selection activeCell="H12" sqref="H12"/>
    </sheetView>
  </sheetViews>
  <sheetFormatPr defaultRowHeight="15" x14ac:dyDescent="0.25"/>
  <cols>
    <col min="2" max="3" width="23.5703125" customWidth="1"/>
    <col min="4" max="4" width="16.140625" customWidth="1"/>
    <col min="5" max="6" width="23.5703125" customWidth="1"/>
    <col min="7" max="7" width="20.28515625" customWidth="1"/>
    <col min="8" max="8" width="23.5703125" customWidth="1"/>
    <col min="9" max="9" width="25.7109375" customWidth="1"/>
    <col min="10" max="12" width="23.5703125" customWidth="1"/>
  </cols>
  <sheetData>
    <row r="2" spans="2:9" ht="23.25" x14ac:dyDescent="0.35">
      <c r="B2" s="116" t="s">
        <v>110</v>
      </c>
      <c r="C2" s="116"/>
      <c r="D2" s="116"/>
      <c r="E2" s="116"/>
      <c r="F2" s="116"/>
      <c r="G2" s="116"/>
      <c r="H2" s="116"/>
      <c r="I2" s="116"/>
    </row>
    <row r="4" spans="2:9" ht="15.75" thickBot="1" x14ac:dyDescent="0.3">
      <c r="B4" s="8"/>
    </row>
    <row r="5" spans="2:9" ht="33.75" thickBot="1" x14ac:dyDescent="0.3">
      <c r="B5" s="104" t="s">
        <v>111</v>
      </c>
      <c r="C5" s="105" t="s">
        <v>112</v>
      </c>
      <c r="D5" s="105" t="s">
        <v>113</v>
      </c>
      <c r="E5" s="105" t="s">
        <v>114</v>
      </c>
      <c r="F5" s="105" t="s">
        <v>115</v>
      </c>
      <c r="G5" s="105" t="s">
        <v>116</v>
      </c>
      <c r="H5" s="105" t="s">
        <v>117</v>
      </c>
      <c r="I5" s="106" t="s">
        <v>118</v>
      </c>
    </row>
    <row r="6" spans="2:9" ht="33.75" thickBot="1" x14ac:dyDescent="0.3">
      <c r="B6" s="103">
        <v>3200</v>
      </c>
      <c r="C6" s="107" t="s">
        <v>119</v>
      </c>
      <c r="D6" s="109"/>
      <c r="E6" s="109"/>
      <c r="F6" s="109"/>
      <c r="G6" s="109"/>
      <c r="H6" s="109"/>
      <c r="I6" s="108"/>
    </row>
    <row r="7" spans="2:9" ht="15" customHeight="1" thickBot="1" x14ac:dyDescent="0.3">
      <c r="B7" s="103">
        <v>3310</v>
      </c>
      <c r="C7" s="107" t="s">
        <v>120</v>
      </c>
      <c r="D7" s="107"/>
      <c r="E7" s="107">
        <v>4590</v>
      </c>
      <c r="F7" s="107" t="s">
        <v>121</v>
      </c>
      <c r="G7" s="107"/>
      <c r="H7" s="107">
        <f>D6+D7-G7</f>
        <v>0</v>
      </c>
      <c r="I7" s="108"/>
    </row>
    <row r="8" spans="2:9" ht="15.75" thickBot="1" x14ac:dyDescent="0.3">
      <c r="B8" s="122"/>
      <c r="C8" s="123"/>
      <c r="D8" s="123"/>
      <c r="E8" s="123"/>
      <c r="F8" s="123"/>
      <c r="G8" s="123"/>
      <c r="H8" s="123"/>
      <c r="I8" s="124"/>
    </row>
    <row r="9" spans="2:9" ht="17.25" thickBot="1" x14ac:dyDescent="0.3">
      <c r="B9" s="103">
        <v>3495</v>
      </c>
      <c r="C9" s="107" t="s">
        <v>122</v>
      </c>
      <c r="D9" s="107"/>
      <c r="E9" s="107">
        <v>4750</v>
      </c>
      <c r="F9" s="107" t="s">
        <v>123</v>
      </c>
      <c r="G9" s="107"/>
      <c r="H9" s="107">
        <f>D9-G9</f>
        <v>0</v>
      </c>
      <c r="I9" s="108"/>
    </row>
    <row r="10" spans="2:9" ht="33.75" thickBot="1" x14ac:dyDescent="0.3">
      <c r="B10" s="103">
        <v>3490</v>
      </c>
      <c r="C10" s="107" t="s">
        <v>124</v>
      </c>
      <c r="D10" s="107"/>
      <c r="E10" s="107">
        <v>4190</v>
      </c>
      <c r="F10" s="107" t="s">
        <v>125</v>
      </c>
      <c r="G10" s="107"/>
      <c r="H10" s="107">
        <f>D10-G10</f>
        <v>0</v>
      </c>
      <c r="I10" s="108"/>
    </row>
    <row r="11" spans="2:9" ht="33.75" thickBot="1" x14ac:dyDescent="0.3">
      <c r="B11" s="103">
        <v>3520</v>
      </c>
      <c r="C11" s="107" t="s">
        <v>126</v>
      </c>
      <c r="D11" s="107"/>
      <c r="E11" s="107">
        <v>4720</v>
      </c>
      <c r="F11" s="107" t="s">
        <v>127</v>
      </c>
      <c r="G11" s="107"/>
      <c r="H11" s="107">
        <f>D11-G11</f>
        <v>0</v>
      </c>
      <c r="I11" s="108"/>
    </row>
    <row r="12" spans="2:9" ht="17.25" thickBot="1" x14ac:dyDescent="0.3">
      <c r="B12" s="103">
        <v>3530</v>
      </c>
      <c r="C12" s="107" t="s">
        <v>128</v>
      </c>
      <c r="D12" s="107"/>
      <c r="E12" s="107">
        <v>4710</v>
      </c>
      <c r="F12" s="107" t="s">
        <v>129</v>
      </c>
      <c r="G12" s="107"/>
      <c r="H12" s="107">
        <f>D12-G12</f>
        <v>0</v>
      </c>
      <c r="I12" s="108"/>
    </row>
  </sheetData>
  <mergeCells count="2">
    <mergeCell ref="B2:I2"/>
    <mergeCell ref="B8:I8"/>
  </mergeCells>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3B075941DF854C4D8D4417D58DBC42B8" ma:contentTypeVersion="21" ma:contentTypeDescription="Create a new document." ma:contentTypeScope="" ma:versionID="59f73f3f63c723d4c317ddfde25dfdb8">
  <xsd:schema xmlns:xsd="http://www.w3.org/2001/XMLSchema" xmlns:xs="http://www.w3.org/2001/XMLSchema" xmlns:p="http://schemas.microsoft.com/office/2006/metadata/properties" xmlns:ns1="http://schemas.microsoft.com/sharepoint/v3" xmlns:ns2="46384f9d-70dd-4826-80eb-e1c80c05f86a" xmlns:ns3="311c5605-868c-4466-a708-de1528b567ad" targetNamespace="http://schemas.microsoft.com/office/2006/metadata/properties" ma:root="true" ma:fieldsID="303ebc9282f2c836963b0139a9349158" ns1:_="" ns2:_="" ns3:_="">
    <xsd:import namespace="http://schemas.microsoft.com/sharepoint/v3"/>
    <xsd:import namespace="46384f9d-70dd-4826-80eb-e1c80c05f86a"/>
    <xsd:import namespace="311c5605-868c-4466-a708-de1528b567ad"/>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Tags" minOccurs="0"/>
                <xsd:element ref="ns2:MediaServiceDateTaken" minOccurs="0"/>
                <xsd:element ref="ns2:MediaServiceOCR" minOccurs="0"/>
                <xsd:element ref="ns1:PublishingStartDate" minOccurs="0"/>
                <xsd:element ref="ns1:PublishingExpirationDate" minOccurs="0"/>
                <xsd:element ref="ns2:MediaServiceEventHashCode" minOccurs="0"/>
                <xsd:element ref="ns2:MediaServiceGenerationTime"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15" nillable="true" ma:displayName="Scheduling Start Date" ma:description="Scheduling Start Date is a site column created by the Publishing feature. It is used to specify the date and time on which this page will first appear to site visitors." ma:internalName="PublishingStartDate">
      <xsd:simpleType>
        <xsd:restriction base="dms:Unknown"/>
      </xsd:simpleType>
    </xsd:element>
    <xsd:element name="PublishingExpirationDate" ma:index="16" nillable="true" ma:displayName="Scheduling End Date" ma:description="Scheduling End Date is a site column created by the Publishing feature. It is used to specify the date and time on which this page will no longer appear to site visitors."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46384f9d-70dd-4826-80eb-e1c80c05f86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2" nillable="true" ma:displayName="MediaServiceAuto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MediaServiceOCR" ma:internalName="MediaServiceOCR" ma:readOnly="true">
      <xsd:simpleType>
        <xsd:restriction base="dms:Note">
          <xsd:maxLength value="255"/>
        </xsd:restriction>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Location" ma:index="19" nillable="true" ma:displayName="Location" ma:internalName="MediaServiceLocation" ma:readOnly="true">
      <xsd:simpleType>
        <xsd:restriction base="dms:Text"/>
      </xsd:simpleType>
    </xsd:element>
    <xsd:element name="MediaServiceAutoKeyPoints" ma:index="20" nillable="true" ma:displayName="MediaServiceAutoKeyPoints" ma:hidden="true" ma:internalName="MediaServiceAutoKeyPoints" ma:readOnly="true">
      <xsd:simpleType>
        <xsd:restriction base="dms:Note"/>
      </xsd:simpleType>
    </xsd:element>
    <xsd:element name="MediaServiceKeyPoints" ma:index="21" nillable="true" ma:displayName="KeyPoints" ma:internalName="MediaServiceKeyPoints" ma:readOnly="true">
      <xsd:simpleType>
        <xsd:restriction base="dms:Note">
          <xsd:maxLength value="255"/>
        </xsd:restriction>
      </xsd:simpleType>
    </xsd:element>
    <xsd:element name="MediaLengthInSeconds" ma:index="22" nillable="true" ma:displayName="Length (seconds)" ma:internalName="MediaLengthInSeconds" ma:readOnly="true">
      <xsd:simpleType>
        <xsd:restriction base="dms:Unknown"/>
      </xsd:simpleType>
    </xsd:element>
    <xsd:element name="lcf76f155ced4ddcb4097134ff3c332f" ma:index="24" nillable="true" ma:taxonomy="true" ma:internalName="lcf76f155ced4ddcb4097134ff3c332f" ma:taxonomyFieldName="MediaServiceImageTags" ma:displayName="Image Tags" ma:readOnly="false" ma:fieldId="{5cf76f15-5ced-4ddc-b409-7134ff3c332f}" ma:taxonomyMulti="true" ma:sspId="5e933ee1-c680-429d-9f1c-fa62cd8419c2"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6"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7"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311c5605-868c-4466-a708-de1528b567ad"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5" nillable="true" ma:displayName="Taxonomy Catch All Column" ma:hidden="true" ma:list="{94f90952-9a09-4d09-8749-3c432c1ef120}" ma:internalName="TaxCatchAll" ma:showField="CatchAllData" ma:web="311c5605-868c-4466-a708-de1528b567a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TaxCatchAll xmlns="311c5605-868c-4466-a708-de1528b567ad" xsi:nil="true"/>
    <PublishingExpirationDate xmlns="http://schemas.microsoft.com/sharepoint/v3" xsi:nil="true"/>
    <PublishingStartDate xmlns="http://schemas.microsoft.com/sharepoint/v3" xsi:nil="true"/>
    <lcf76f155ced4ddcb4097134ff3c332f xmlns="46384f9d-70dd-4826-80eb-e1c80c05f86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04DB26DA-4D38-4349-9022-262805D8592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46384f9d-70dd-4826-80eb-e1c80c05f86a"/>
    <ds:schemaRef ds:uri="311c5605-868c-4466-a708-de1528b567a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3F77B4A5-E3D6-4740-A660-BB0D50368E40}">
  <ds:schemaRefs>
    <ds:schemaRef ds:uri="http://schemas.microsoft.com/sharepoint/v3/contenttype/forms"/>
  </ds:schemaRefs>
</ds:datastoreItem>
</file>

<file path=customXml/itemProps3.xml><?xml version="1.0" encoding="utf-8"?>
<ds:datastoreItem xmlns:ds="http://schemas.openxmlformats.org/officeDocument/2006/customXml" ds:itemID="{42A66F9F-5BFA-47D8-A34C-C6FBC3F58293}">
  <ds:schemaRefs>
    <ds:schemaRef ds:uri="http://schemas.microsoft.com/office/2006/metadata/properties"/>
    <ds:schemaRef ds:uri="http://schemas.microsoft.com/office/infopath/2007/PartnerControls"/>
    <ds:schemaRef ds:uri="311c5605-868c-4466-a708-de1528b567ad"/>
    <ds:schemaRef ds:uri="http://schemas.microsoft.com/sharepoint/v3"/>
    <ds:schemaRef ds:uri="46384f9d-70dd-4826-80eb-e1c80c05f86a"/>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3</vt:i4>
      </vt:variant>
      <vt:variant>
        <vt:lpstr>Named Ranges</vt:lpstr>
      </vt:variant>
      <vt:variant>
        <vt:i4>1</vt:i4>
      </vt:variant>
    </vt:vector>
  </HeadingPairs>
  <TitlesOfParts>
    <vt:vector size="4" baseType="lpstr">
      <vt:lpstr>Creditors-Accruals</vt:lpstr>
      <vt:lpstr>Ring fenced grants</vt:lpstr>
      <vt:lpstr>School generated income review</vt:lpstr>
      <vt:lpstr>'Creditors-Accruals'!Print_Titles</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Eileen Ahern</dc:creator>
  <cp:keywords/>
  <dc:description/>
  <cp:lastModifiedBy>Liz Lambert</cp:lastModifiedBy>
  <cp:revision/>
  <dcterms:created xsi:type="dcterms:W3CDTF">2022-06-02T08:11:59Z</dcterms:created>
  <dcterms:modified xsi:type="dcterms:W3CDTF">2026-08-10T16:14:46Z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0x0101003B075941DF854C4D8D4417D58DBC42B8</vt:lpwstr>
  </property>
  <property fmtid="{D5CDD505-2E9C-101B-9397-08002B2CF9AE}" pid="3" name="MediaServiceImageTags">
    <vt:lpwstr/>
  </property>
</Properties>
</file>