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https://jmbdomain-my.sharepoint.com/personal/lizlambert_fssu_ie/Documents/Documents/"/>
    </mc:Choice>
  </mc:AlternateContent>
  <xr:revisionPtr revIDLastSave="0" documentId="8_{63C4261E-94D1-46E2-8F8A-A4371CE4CDD4}" xr6:coauthVersionLast="43" xr6:coauthVersionMax="43" xr10:uidLastSave="{00000000-0000-0000-0000-000000000000}"/>
  <bookViews>
    <workbookView xWindow="-120" yWindow="-120" windowWidth="29040" windowHeight="15840" activeTab="1" xr2:uid="{D476576D-B126-48C2-97FE-62E45AACC69C}"/>
  </bookViews>
  <sheets>
    <sheet name="Creditors-Accruals" sheetId="1" r:id="rId1"/>
    <sheet name="Ring fenced grants" sheetId="2" r:id="rId2"/>
    <sheet name="School generated income review" sheetId="3" r:id="rId3"/>
  </sheets>
  <definedNames>
    <definedName name="_xlnm.Print_Titles" localSheetId="0">'Creditors-Accruals'!$1:$3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C54" i="1" l="1"/>
  <c r="B45" i="1" l="1"/>
  <c r="B46" i="1"/>
  <c r="B47" i="1"/>
  <c r="B48" i="1"/>
  <c r="B49" i="1"/>
  <c r="B50" i="1"/>
  <c r="B51" i="1"/>
  <c r="B29" i="1"/>
  <c r="B30" i="1"/>
  <c r="B31" i="1"/>
  <c r="B32" i="1"/>
  <c r="B33" i="1"/>
  <c r="B34" i="1"/>
  <c r="B35" i="1"/>
  <c r="B36" i="1"/>
  <c r="B37" i="1"/>
  <c r="B38" i="1"/>
  <c r="B39" i="1"/>
  <c r="B40" i="1"/>
  <c r="B41" i="1"/>
  <c r="B42" i="1"/>
  <c r="B43" i="1"/>
  <c r="B44" i="1"/>
  <c r="B28" i="1"/>
  <c r="K28" i="2"/>
  <c r="J28" i="2"/>
  <c r="L28" i="2" s="1"/>
  <c r="M28" i="2" s="1"/>
  <c r="K27" i="2"/>
  <c r="J27" i="2"/>
  <c r="L27" i="2" s="1"/>
  <c r="M27" i="2" s="1"/>
  <c r="K26" i="2"/>
  <c r="J26" i="2"/>
  <c r="L26" i="2" s="1"/>
  <c r="M26" i="2" s="1"/>
  <c r="K25" i="2"/>
  <c r="J25" i="2"/>
  <c r="L25" i="2" s="1"/>
  <c r="M25" i="2" s="1"/>
  <c r="J24" i="2"/>
  <c r="L24" i="2" s="1"/>
  <c r="M24" i="2" s="1"/>
  <c r="K23" i="2"/>
  <c r="J23" i="2"/>
  <c r="L23" i="2" s="1"/>
  <c r="M23" i="2" s="1"/>
  <c r="J22" i="2"/>
  <c r="L22" i="2" s="1"/>
  <c r="M22" i="2" s="1"/>
  <c r="J21" i="2"/>
  <c r="L21" i="2" s="1"/>
  <c r="M21" i="2" s="1"/>
  <c r="G21" i="2"/>
  <c r="J20" i="2"/>
  <c r="L20" i="2" s="1"/>
  <c r="M20" i="2" s="1"/>
  <c r="J19" i="2"/>
  <c r="L19" i="2" s="1"/>
  <c r="M19" i="2" s="1"/>
  <c r="L18" i="2"/>
  <c r="M18" i="2" s="1"/>
  <c r="J18" i="2"/>
  <c r="J17" i="2"/>
  <c r="L17" i="2" s="1"/>
  <c r="M17" i="2" s="1"/>
  <c r="J16" i="2"/>
  <c r="L16" i="2" s="1"/>
  <c r="M16" i="2" s="1"/>
  <c r="J15" i="2"/>
  <c r="L15" i="2" s="1"/>
  <c r="M15" i="2" s="1"/>
  <c r="L14" i="2"/>
  <c r="M14" i="2" s="1"/>
  <c r="J14" i="2"/>
  <c r="J13" i="2"/>
  <c r="L13" i="2" s="1"/>
  <c r="M13" i="2" s="1"/>
  <c r="J12" i="2"/>
  <c r="L12" i="2" s="1"/>
  <c r="M12" i="2" s="1"/>
  <c r="J11" i="2"/>
  <c r="L11" i="2" s="1"/>
  <c r="M11" i="2" s="1"/>
  <c r="L10" i="2"/>
  <c r="M10" i="2" s="1"/>
  <c r="J10" i="2"/>
  <c r="J9" i="2"/>
  <c r="L9" i="2" s="1"/>
  <c r="M9" i="2" s="1"/>
  <c r="J8" i="2"/>
  <c r="L8" i="2" s="1"/>
  <c r="M8" i="2" s="1"/>
  <c r="J7" i="2"/>
  <c r="L7" i="2" s="1"/>
  <c r="M7" i="2" s="1"/>
  <c r="L6" i="2"/>
  <c r="M6" i="2" s="1"/>
  <c r="J6" i="2"/>
  <c r="J5" i="2"/>
  <c r="L5" i="2" s="1"/>
  <c r="M5" i="2" s="1"/>
  <c r="H6" i="3"/>
  <c r="C69" i="1"/>
  <c r="C62" i="1"/>
  <c r="C77" i="1" l="1"/>
  <c r="C8" i="1"/>
  <c r="C24" i="1"/>
  <c r="C14" i="1"/>
  <c r="C56" i="1" l="1"/>
</calcChain>
</file>

<file path=xl/sharedStrings.xml><?xml version="1.0" encoding="utf-8"?>
<sst xmlns="http://schemas.openxmlformats.org/spreadsheetml/2006/main" count="159" uniqueCount="116">
  <si>
    <t>School Name</t>
  </si>
  <si>
    <t>Roll Number</t>
  </si>
  <si>
    <t>12645J</t>
  </si>
  <si>
    <t>Date</t>
  </si>
  <si>
    <t>31/12/20XX</t>
  </si>
  <si>
    <t>€</t>
  </si>
  <si>
    <t>Creditors/Accruals</t>
  </si>
  <si>
    <t>Balance per accounts</t>
  </si>
  <si>
    <t>Invoices received not listed</t>
  </si>
  <si>
    <t>Subtotal</t>
  </si>
  <si>
    <t>Cleaning materials</t>
  </si>
  <si>
    <t>Total</t>
  </si>
  <si>
    <t>Post Primary School Sample</t>
  </si>
  <si>
    <t>Telephone</t>
  </si>
  <si>
    <t>Accruals/Expenses incurred but not invoiced</t>
  </si>
  <si>
    <t>Bord Gais</t>
  </si>
  <si>
    <t>Office supplier</t>
  </si>
  <si>
    <t>Prepayments</t>
  </si>
  <si>
    <t>School insurance for next year</t>
  </si>
  <si>
    <t xml:space="preserve">School books </t>
  </si>
  <si>
    <t>GRANT</t>
  </si>
  <si>
    <t>NOMINAL CODE</t>
  </si>
  <si>
    <t>ENTER € AMOUNT</t>
  </si>
  <si>
    <t>Book Grant</t>
  </si>
  <si>
    <t>Supervision &amp; Substitution Grant</t>
  </si>
  <si>
    <t>Bus Escort Grant</t>
  </si>
  <si>
    <t>Supervision &amp; Substitution Expense</t>
  </si>
  <si>
    <t>Bus Escort Salary Expense</t>
  </si>
  <si>
    <t>DSP School Meals Food Costs</t>
  </si>
  <si>
    <t>ICT Grant Non-Capital Expense</t>
  </si>
  <si>
    <t>Capital: ICT</t>
  </si>
  <si>
    <t>School Library Books Capital Grant</t>
  </si>
  <si>
    <t xml:space="preserve">School Library Books Capital Grant Expense </t>
  </si>
  <si>
    <t xml:space="preserve">WORKSHEET: CALCULATION UNSPENT GRANTS </t>
  </si>
  <si>
    <t>Comment</t>
  </si>
  <si>
    <t>Summary grants received in advance</t>
  </si>
  <si>
    <t>DEIS Grant (Only in DEIS schools)</t>
  </si>
  <si>
    <t>Summary school income received in advance</t>
  </si>
  <si>
    <t>School administaratoin charges</t>
  </si>
  <si>
    <t>Voluntary contributions</t>
  </si>
  <si>
    <t>Transition year charges</t>
  </si>
  <si>
    <t>Ring fenced grants (See tab 2 for detail)</t>
  </si>
  <si>
    <t>Instructions:</t>
  </si>
  <si>
    <t>Payroll taxes</t>
  </si>
  <si>
    <t>VAT/RCT</t>
  </si>
  <si>
    <t>RCT</t>
  </si>
  <si>
    <t xml:space="preserve">Income Code </t>
  </si>
  <si>
    <t xml:space="preserve"> Income</t>
  </si>
  <si>
    <t>Income Amount €</t>
  </si>
  <si>
    <t>Expenditure Code</t>
  </si>
  <si>
    <t xml:space="preserve">Expenditure </t>
  </si>
  <si>
    <t>Expenditure Amount €</t>
  </si>
  <si>
    <t>Surplus/Deficit €</t>
  </si>
  <si>
    <r>
      <t>C</t>
    </r>
    <r>
      <rPr>
        <b/>
        <sz val="13"/>
        <color theme="1"/>
        <rFont val="Tw Cen MT"/>
        <family val="2"/>
      </rPr>
      <t>omment</t>
    </r>
  </si>
  <si>
    <t>Transition Year Income</t>
  </si>
  <si>
    <t>Transition Year Expense</t>
  </si>
  <si>
    <t>*If the board allocate the TY Grant to the TY year, then this can be included here as well</t>
  </si>
  <si>
    <t>Mock Exam Income</t>
  </si>
  <si>
    <t>Mock Exam Expense</t>
  </si>
  <si>
    <t>After School Study Income</t>
  </si>
  <si>
    <t>After School Study Expense</t>
  </si>
  <si>
    <t>School Musical Income</t>
  </si>
  <si>
    <t>School Musical Expense</t>
  </si>
  <si>
    <t>School Tours Income</t>
  </si>
  <si>
    <t>School Tour Expense</t>
  </si>
  <si>
    <t xml:space="preserve">Review of school generated income </t>
  </si>
  <si>
    <t>Balance Unspent B/fwd</t>
  </si>
  <si>
    <t>Current Year Grant Income</t>
  </si>
  <si>
    <t>Current Year         Expenditure</t>
  </si>
  <si>
    <t>Current Year Surplus/Deficit</t>
  </si>
  <si>
    <t>Total Grant Unspent</t>
  </si>
  <si>
    <t>Note*</t>
  </si>
  <si>
    <t xml:space="preserve"> € AMOUNT</t>
  </si>
  <si>
    <t>Free School Book Scheme Grant</t>
  </si>
  <si>
    <t>Free Schoolbook Grant Expense</t>
  </si>
  <si>
    <t xml:space="preserve">Free School book Scheme Admin Grant </t>
  </si>
  <si>
    <t>Free Schoolbook Admin Salaries Expense</t>
  </si>
  <si>
    <t>JCSP Grant</t>
  </si>
  <si>
    <t>Related JCSP expenses</t>
  </si>
  <si>
    <t>Various</t>
  </si>
  <si>
    <t>Home School Liaison Expense</t>
  </si>
  <si>
    <t>Attendance Grant</t>
  </si>
  <si>
    <t>E.G. Student wellbeing/Trophies/Equipment</t>
  </si>
  <si>
    <t>4635/4770/1421</t>
  </si>
  <si>
    <t>Science Implementation Grant</t>
  </si>
  <si>
    <t>Science Subjects Expense</t>
  </si>
  <si>
    <t>Mobile Phone Storage Solutions</t>
  </si>
  <si>
    <t>Capital Fixtures Fittings and Equipment Additions</t>
  </si>
  <si>
    <t>School excellence fund</t>
  </si>
  <si>
    <t>School Excellence Fund Expense</t>
  </si>
  <si>
    <t>DSP School Meals Grant</t>
  </si>
  <si>
    <t>Digital strategy/ICT Grant - Non capital</t>
  </si>
  <si>
    <t>Digital strategy/ICT Grant - Capital</t>
  </si>
  <si>
    <t>Digital Divide Grant (Non-Capital)</t>
  </si>
  <si>
    <t>Digital Divide Grant (Capital)</t>
  </si>
  <si>
    <t>Other Non Capital Grants ( Please specify)</t>
  </si>
  <si>
    <t>Other Capital Grants ( Please specify)</t>
  </si>
  <si>
    <t>Corresponding additions / grant expense code</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</si>
  <si>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</si>
  <si>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</si>
  <si>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</si>
  <si>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</si>
  <si>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</si>
  <si>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</si>
  <si>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</si>
  <si>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</si>
  <si>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</si>
  <si>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</si>
  <si>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</si>
  <si>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r>
      <rPr>
        <b/>
        <sz val="11"/>
        <color rgb="FF000000"/>
        <rFont val="Calibri"/>
        <family val="2"/>
      </rPr>
      <t>Balance Unspent Brought Foward :</t>
    </r>
    <r>
      <rPr>
        <sz val="11"/>
        <color rgb="FF000000"/>
        <rFont val="Calibri"/>
        <family val="2"/>
      </rPr>
      <t xml:space="preserve"> Balance of Unspent grant at September 1st in column D.</t>
    </r>
    <r>
      <rPr>
        <b/>
        <sz val="11"/>
        <color rgb="FF000000"/>
        <rFont val="Calibri"/>
        <family val="2"/>
      </rPr>
      <t xml:space="preserve">    </t>
    </r>
  </si>
  <si>
    <r>
      <rPr>
        <b/>
        <sz val="11"/>
        <color rgb="FF000000"/>
        <rFont val="Calibri"/>
        <family val="2"/>
      </rPr>
      <t>Current Year Income</t>
    </r>
    <r>
      <rPr>
        <sz val="11"/>
        <color rgb="FF000000"/>
        <rFont val="Calibri"/>
        <family val="2"/>
      </rPr>
      <t>: Review the Grant income nominal account on Sage accounts, to ensure the postings are correct. Enter the total amount of the grant received in the current year into column F</t>
    </r>
  </si>
  <si>
    <r>
      <rPr>
        <b/>
        <sz val="11"/>
        <color rgb="FF000000"/>
        <rFont val="Calibri"/>
        <family val="2"/>
      </rPr>
      <t>Current Year Expenditure:</t>
    </r>
    <r>
      <rPr>
        <sz val="11"/>
        <color rgb="FF000000"/>
        <rFont val="Calibri"/>
        <family val="2"/>
      </rPr>
      <t xml:space="preserve"> Review the expenditure nominal account on Sage accounts, to ensure the postings are correct. Enter the total amount of the expenditure out of the grant for the current year in column I                                                                                                                    </t>
    </r>
    <r>
      <rPr>
        <b/>
        <sz val="11"/>
        <color rgb="FF000000"/>
        <rFont val="Calibri"/>
        <family val="2"/>
      </rPr>
      <t xml:space="preserve">   
</t>
    </r>
  </si>
  <si>
    <r>
      <rPr>
        <b/>
        <sz val="11"/>
        <color rgb="FF000000"/>
        <rFont val="Calibri"/>
        <family val="2"/>
      </rPr>
      <t xml:space="preserve">Total Unspent Grant: </t>
    </r>
    <r>
      <rPr>
        <sz val="11"/>
        <color rgb="FF000000"/>
        <rFont val="Calibri"/>
        <family val="2"/>
      </rPr>
      <t xml:space="preserve">A formula has been entered here to automatically calculate the total amount of unspent grant in column L.
</t>
    </r>
  </si>
  <si>
    <r>
      <rPr>
        <b/>
        <sz val="11"/>
        <color rgb="FFFF0000"/>
        <rFont val="Calibri"/>
        <family val="2"/>
      </rPr>
      <t xml:space="preserve">Note* </t>
    </r>
    <r>
      <rPr>
        <sz val="11"/>
        <color rgb="FF000000"/>
        <rFont val="Calibri"/>
        <family val="2"/>
      </rPr>
      <t>Where expenditure exceeds grant income, column N gives a warning message, if grant money is due to be received this can be accounted for by debiting code 1730 Grants due and crediting the relevant income code.</t>
    </r>
  </si>
  <si>
    <r>
      <rPr>
        <b/>
        <sz val="11"/>
        <color rgb="FF000000"/>
        <rFont val="Calibri"/>
        <family val="2"/>
      </rPr>
      <t xml:space="preserve">Current Year Surplus /Deficit </t>
    </r>
    <r>
      <rPr>
        <sz val="11"/>
        <color rgb="FF000000"/>
        <rFont val="Calibri"/>
        <family val="2"/>
      </rPr>
      <t xml:space="preserve">: A formula has been entered here to automatically calculate the amount of the current year surplus/deficit in column J.                                                                               </t>
    </r>
    <r>
      <rPr>
        <b/>
        <sz val="11"/>
        <color rgb="FF000000"/>
        <rFont val="Calibri"/>
        <family val="2"/>
      </rPr>
      <t xml:space="preserve">   
</t>
    </r>
    <r>
      <rPr>
        <sz val="11"/>
        <color rgb="FF000000"/>
        <rFont val="Calibri"/>
        <family val="2"/>
      </rPr>
      <t xml:space="preserve">                                                                                                                                                                                                                                                                                                             </t>
    </r>
  </si>
  <si>
    <t>Home School Liaison Grant (Part of DEIS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</si>
</sst>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Red]\-0\ "/>
    <numFmt numFmtId="165" formatCode="_-[$€-2]\ * #,##0.00_-;\-[$€-2]\ * #,##0.00_-;_-[$€-2]\ * &quot;-&quot;??_-;_-@_-"/>
  </numFmts>
  <fonts count="32">
    <font>
      <sz val="11"/>
      <color theme="1"/>
      <name val="Calibri"/>
      <family val="2"/>
      <scheme val="minor"/>
    </font>
    <font>
      <sz val="11"/>
      <color theme="1"/>
      <name val="Calibri"/>
      <family val="2"/>
      <scheme val="minor"/>
    </font>
    <font>
      <b/>
      <sz val="11"/>
      <color theme="1"/>
      <name val="Calibri"/>
      <family val="2"/>
      <scheme val="minor"/>
    </font>
    <font>
      <b/>
      <sz val="12"/>
      <name val="Calibri"/>
      <family val="2"/>
      <scheme val="minor"/>
    </font>
    <font>
      <b/>
      <sz val="12"/>
      <color rgb="FFFF0000"/>
      <name val="Calibri"/>
      <family val="2"/>
      <scheme val="minor"/>
    </font>
    <font>
      <sz val="12"/>
      <name val="Calibri"/>
      <family val="2"/>
      <scheme val="minor"/>
    </font>
    <font>
      <sz val="13"/>
      <color theme="1"/>
      <name val="Tw Cen MT"/>
      <family val="2"/>
    </font>
    <font>
      <b/>
      <sz val="18"/>
      <name val="Calibri"/>
      <family val="2"/>
      <scheme val="minor"/>
    </font>
    <font>
      <sz val="11"/>
      <name val="Calibri"/>
      <family val="2"/>
      <scheme val="minor"/>
    </font>
    <font>
      <b/>
      <sz val="14"/>
      <color theme="0"/>
      <name val="Calibri"/>
      <family val="2"/>
      <scheme val="minor"/>
    </font>
    <font>
      <b/>
      <sz val="13"/>
      <color theme="1"/>
      <name val="Tw Cen MT"/>
      <family val="2"/>
    </font>
    <font>
      <sz val="10"/>
      <color theme="1"/>
      <name val="Tw Cen MT"/>
      <family val="2"/>
    </font>
    <font>
      <sz val="11"/>
      <color rgb="FFFF0000"/>
      <name val="Calibri"/>
      <family val="2"/>
      <scheme val="minor"/>
    </font>
    <font>
      <b/>
      <sz val="18"/>
      <color rgb="FFFF0000"/>
      <name val="Calibri"/>
      <family val="2"/>
      <scheme val="minor"/>
    </font>
    <font>
      <b/>
      <sz val="11"/>
      <color rgb="FFFF0000"/>
      <name val="Calibri"/>
      <family val="2"/>
      <scheme val="minor"/>
    </font>
    <font>
      <b/>
      <sz val="12"/>
      <color rgb="FF000000"/>
      <name val="Calibri"/>
      <family val="2"/>
      <scheme val="minor"/>
    </font>
    <font>
      <sz val="11"/>
      <color theme="1" tint="4.9989318521683403E-2"/>
      <name val="Calibri"/>
      <family val="2"/>
      <scheme val="minor"/>
    </font>
    <font>
      <sz val="12"/>
      <color rgb="FF000000"/>
      <name val="Calibri"/>
      <family val="2"/>
      <scheme val="minor"/>
    </font>
    <font>
      <b/>
      <sz val="11"/>
      <name val="Calibri"/>
      <family val="2"/>
    </font>
    <font>
      <sz val="12"/>
      <color theme="1"/>
      <name val="Calibri"/>
      <family val="2"/>
      <scheme val="minor"/>
    </font>
    <font>
      <sz val="11"/>
      <color rgb="FF000000"/>
      <name val="Calibri"/>
      <family val="2"/>
      <scheme val="minor"/>
    </font>
    <font>
      <sz val="12"/>
      <color rgb="FFFF0000"/>
      <name val="Calibri"/>
      <family val="2"/>
      <scheme val="minor"/>
    </font>
    <font>
      <sz val="11"/>
      <name val="Calibri"/>
      <family val="2"/>
    </font>
    <font>
      <b/>
      <sz val="11"/>
      <color rgb="FF000000"/>
      <name val="Calibri"/>
      <family val="2"/>
    </font>
    <font>
      <sz val="11"/>
      <color rgb="FF000000"/>
      <name val="Calibri"/>
      <family val="2"/>
    </font>
    <font>
      <b/>
      <sz val="11"/>
      <color rgb="FFFF0000"/>
      <name val="Calibri"/>
      <family val="2"/>
    </font>
    <font>
      <b/>
      <sz val="14"/>
      <color theme="1"/>
      <name val="Aptos"/>
      <family val="2"/>
    </font>
    <font>
      <sz val="11"/>
      <color theme="1"/>
      <name val="Aptos"/>
      <family val="2"/>
    </font>
    <font>
      <b/>
      <sz val="11"/>
      <color theme="1"/>
      <name val="Aptos"/>
      <family val="2"/>
    </font>
    <font>
      <sz val="12"/>
      <color theme="1"/>
      <name val="Aptos"/>
      <family val="2"/>
    </font>
    <font>
      <sz val="11"/>
      <name val="Aptos"/>
      <family val="2"/>
    </font>
    <font>
      <sz val="11"/>
      <color rgb="FF000000"/>
      <name val="Aptos"/>
      <family val="2"/>
    </font>
  </fonts>
  <fills count="9">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rgb="FFB4C6E7"/>
        <bgColor rgb="FF000000"/>
      </patternFill>
    </fill>
    <fill>
      <patternFill patternType="solid">
        <fgColor rgb="FFFFFF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4">
    <xf numFmtId="0" fontId="0" fillId="0" borderId="0" xfId="0"/>
    <xf numFmtId="0" fontId="5" fillId="0" borderId="11" xfId="0" applyFont="1" applyBorder="1"/>
    <xf numFmtId="0" fontId="6" fillId="0" borderId="10" xfId="0" applyFont="1" applyBorder="1" applyAlignment="1">
      <alignment vertical="center" wrapText="1"/>
    </xf>
    <xf numFmtId="0" fontId="3" fillId="4" borderId="2" xfId="0" applyFont="1" applyFill="1" applyBorder="1" applyAlignment="1">
      <alignment horizontal="left" vertical="center" wrapText="1"/>
    </xf>
    <xf numFmtId="0" fontId="5" fillId="0" borderId="14" xfId="0" applyFont="1" applyBorder="1"/>
    <xf numFmtId="0" fontId="8" fillId="6" borderId="0" xfId="0" applyFont="1" applyFill="1"/>
    <xf numFmtId="0" fontId="9" fillId="6" borderId="0" xfId="0" applyFont="1" applyFill="1"/>
    <xf numFmtId="0" fontId="3" fillId="4" borderId="2" xfId="0" applyFont="1" applyFill="1" applyBorder="1" applyAlignment="1">
      <alignment horizontal="center" vertical="center" wrapText="1"/>
    </xf>
    <xf numFmtId="0" fontId="0" fillId="0" borderId="11" xfId="0" applyBorder="1"/>
    <xf numFmtId="0" fontId="2" fillId="0" borderId="0" xfId="0" applyFont="1" applyAlignment="1">
      <alignment vertical="center"/>
    </xf>
    <xf numFmtId="0" fontId="10" fillId="0" borderId="8" xfId="0" applyFont="1" applyBorder="1" applyAlignment="1">
      <alignment vertical="center" wrapText="1"/>
    </xf>
    <xf numFmtId="0" fontId="10" fillId="0" borderId="12" xfId="0" applyFont="1" applyBorder="1" applyAlignment="1">
      <alignment vertical="center" wrapText="1"/>
    </xf>
    <xf numFmtId="0" fontId="2" fillId="0" borderId="12" xfId="0" applyFont="1" applyBorder="1" applyAlignment="1">
      <alignment vertical="center" wrapText="1"/>
    </xf>
    <xf numFmtId="0" fontId="6" fillId="0" borderId="13" xfId="0" applyFont="1" applyBorder="1" applyAlignment="1">
      <alignment vertical="center" wrapText="1"/>
    </xf>
    <xf numFmtId="0" fontId="2" fillId="0" borderId="13" xfId="0" applyFont="1" applyBorder="1" applyAlignment="1">
      <alignment vertical="center" wrapText="1"/>
    </xf>
    <xf numFmtId="0" fontId="13" fillId="8" borderId="0" xfId="0" applyFont="1" applyFill="1" applyAlignment="1">
      <alignment horizontal="center"/>
    </xf>
    <xf numFmtId="0" fontId="12" fillId="0" borderId="0" xfId="0" applyFont="1"/>
    <xf numFmtId="0" fontId="3" fillId="4" borderId="2" xfId="0" applyFont="1" applyFill="1" applyBorder="1" applyAlignment="1">
      <alignment horizontal="center" vertical="top" wrapText="1"/>
    </xf>
    <xf numFmtId="0" fontId="3" fillId="4" borderId="15" xfId="0" applyFont="1" applyFill="1" applyBorder="1" applyAlignment="1">
      <alignment horizontal="center" vertical="top" wrapText="1"/>
    </xf>
    <xf numFmtId="0" fontId="3" fillId="4" borderId="3" xfId="0" applyFont="1" applyFill="1" applyBorder="1" applyAlignment="1">
      <alignment horizontal="center" vertical="top" wrapText="1"/>
    </xf>
    <xf numFmtId="0" fontId="14" fillId="8" borderId="15" xfId="0" applyFont="1" applyFill="1" applyBorder="1" applyAlignment="1">
      <alignment horizontal="center" vertical="top" wrapText="1"/>
    </xf>
    <xf numFmtId="0" fontId="4" fillId="4" borderId="0" xfId="0" applyFont="1" applyFill="1" applyAlignment="1">
      <alignment horizontal="left" vertical="top"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 fillId="4" borderId="21" xfId="0" applyFont="1" applyFill="1" applyBorder="1" applyAlignment="1">
      <alignment horizontal="left" vertical="center" wrapText="1"/>
    </xf>
    <xf numFmtId="0" fontId="4" fillId="4" borderId="0" xfId="0" applyFont="1" applyFill="1" applyAlignment="1">
      <alignment horizontal="left" vertical="center" wrapText="1"/>
    </xf>
    <xf numFmtId="0" fontId="16" fillId="0" borderId="14" xfId="0" applyFont="1" applyBorder="1" applyAlignment="1">
      <alignment horizontal="center"/>
    </xf>
    <xf numFmtId="43" fontId="5" fillId="5" borderId="11" xfId="1" applyFont="1" applyFill="1" applyBorder="1"/>
    <xf numFmtId="0" fontId="5" fillId="0" borderId="11" xfId="0" applyFont="1" applyBorder="1" applyAlignment="1">
      <alignment horizontal="center"/>
    </xf>
    <xf numFmtId="43" fontId="17" fillId="5" borderId="11" xfId="1" applyFont="1" applyFill="1" applyBorder="1"/>
    <xf numFmtId="164" fontId="15" fillId="0" borderId="4" xfId="0" applyNumberFormat="1" applyFont="1" applyBorder="1" applyAlignment="1">
      <alignment horizontal="center"/>
    </xf>
    <xf numFmtId="0" fontId="18" fillId="0" borderId="22" xfId="0" applyFont="1" applyBorder="1"/>
    <xf numFmtId="0" fontId="16" fillId="0" borderId="11" xfId="0" applyFont="1" applyBorder="1" applyAlignment="1">
      <alignment horizontal="center"/>
    </xf>
    <xf numFmtId="0" fontId="17" fillId="0" borderId="0" xfId="0" applyFont="1"/>
    <xf numFmtId="0" fontId="5" fillId="0" borderId="14" xfId="0" applyFont="1" applyBorder="1" applyAlignment="1">
      <alignment horizontal="center"/>
    </xf>
    <xf numFmtId="0" fontId="5" fillId="0" borderId="11" xfId="0" applyFont="1" applyBorder="1" applyAlignment="1">
      <alignment horizontal="center" wrapText="1"/>
    </xf>
    <xf numFmtId="0" fontId="19" fillId="0" borderId="0" xfId="0" applyFont="1"/>
    <xf numFmtId="0" fontId="20" fillId="0" borderId="0" xfId="0" applyFont="1"/>
    <xf numFmtId="0" fontId="17" fillId="0" borderId="11" xfId="0" applyFont="1" applyBorder="1"/>
    <xf numFmtId="0" fontId="20" fillId="0" borderId="11" xfId="0" applyFont="1" applyBorder="1" applyAlignment="1">
      <alignment horizontal="center"/>
    </xf>
    <xf numFmtId="0" fontId="17" fillId="0" borderId="11" xfId="0" applyFont="1" applyBorder="1" applyAlignment="1">
      <alignment horizontal="center"/>
    </xf>
    <xf numFmtId="0" fontId="20" fillId="0" borderId="11" xfId="0" applyFont="1" applyBorder="1"/>
    <xf numFmtId="43" fontId="5" fillId="5" borderId="23" xfId="1" applyFont="1" applyFill="1" applyBorder="1"/>
    <xf numFmtId="0" fontId="17" fillId="0" borderId="11" xfId="0" applyFont="1" applyBorder="1" applyAlignment="1">
      <alignment wrapText="1"/>
    </xf>
    <xf numFmtId="0" fontId="5" fillId="0" borderId="23" xfId="0" applyFont="1" applyBorder="1" applyAlignment="1">
      <alignment horizontal="center"/>
    </xf>
    <xf numFmtId="0" fontId="5" fillId="0" borderId="23" xfId="0" applyFont="1" applyBorder="1"/>
    <xf numFmtId="0" fontId="0" fillId="0" borderId="23" xfId="0" applyBorder="1"/>
    <xf numFmtId="0" fontId="21" fillId="0" borderId="11" xfId="0" applyFont="1" applyBorder="1" applyAlignment="1">
      <alignment horizontal="center"/>
    </xf>
    <xf numFmtId="0" fontId="12" fillId="0" borderId="11" xfId="0" applyFont="1" applyBorder="1"/>
    <xf numFmtId="165" fontId="17" fillId="5" borderId="11" xfId="0" applyNumberFormat="1" applyFont="1" applyFill="1" applyBorder="1"/>
    <xf numFmtId="0" fontId="19" fillId="0" borderId="11" xfId="0" applyFont="1" applyBorder="1" applyAlignment="1">
      <alignment horizontal="center"/>
    </xf>
    <xf numFmtId="0" fontId="12" fillId="6" borderId="0" xfId="0" applyFont="1" applyFill="1"/>
    <xf numFmtId="0" fontId="12" fillId="7" borderId="0" xfId="0" applyFont="1" applyFill="1" applyAlignment="1">
      <alignment horizontal="left" vertical="top" wrapText="1"/>
    </xf>
    <xf numFmtId="0" fontId="26" fillId="0" borderId="0" xfId="0" applyFont="1"/>
    <xf numFmtId="0" fontId="26" fillId="2" borderId="0" xfId="0" applyFont="1" applyFill="1" applyAlignment="1">
      <alignment horizontal="left"/>
    </xf>
    <xf numFmtId="0" fontId="27" fillId="0" borderId="0" xfId="0" applyFont="1"/>
    <xf numFmtId="0" fontId="26" fillId="2" borderId="0" xfId="0" applyFont="1" applyFill="1"/>
    <xf numFmtId="0" fontId="26" fillId="0" borderId="1" xfId="0" applyFont="1" applyBorder="1"/>
    <xf numFmtId="14" fontId="26" fillId="2" borderId="1" xfId="0" applyNumberFormat="1" applyFont="1" applyFill="1" applyBorder="1"/>
    <xf numFmtId="14" fontId="26" fillId="0" borderId="0" xfId="0" applyNumberFormat="1" applyFont="1"/>
    <xf numFmtId="0" fontId="26" fillId="3" borderId="2" xfId="0" applyFont="1" applyFill="1" applyBorder="1"/>
    <xf numFmtId="0" fontId="26" fillId="3" borderId="3" xfId="0" applyFont="1" applyFill="1" applyBorder="1" applyAlignment="1">
      <alignment horizontal="center" wrapText="1"/>
    </xf>
    <xf numFmtId="0" fontId="26" fillId="3" borderId="2" xfId="0" applyFont="1" applyFill="1" applyBorder="1" applyAlignment="1">
      <alignment horizontal="right"/>
    </xf>
    <xf numFmtId="0" fontId="26" fillId="0" borderId="0" xfId="0" applyFont="1" applyAlignment="1">
      <alignment horizontal="right"/>
    </xf>
    <xf numFmtId="0" fontId="27" fillId="0" borderId="0" xfId="0" applyFont="1" applyAlignment="1">
      <alignment horizontal="right"/>
    </xf>
    <xf numFmtId="0" fontId="27" fillId="0" borderId="5" xfId="0" applyFont="1" applyBorder="1"/>
    <xf numFmtId="0" fontId="28" fillId="0" borderId="0" xfId="0" applyFont="1"/>
    <xf numFmtId="0" fontId="27" fillId="0" borderId="6" xfId="0" applyFont="1" applyBorder="1"/>
    <xf numFmtId="0" fontId="27" fillId="0" borderId="0" xfId="0" applyFont="1" applyAlignment="1">
      <alignment vertical="center" wrapText="1"/>
    </xf>
    <xf numFmtId="43" fontId="27" fillId="0" borderId="0" xfId="1" applyFont="1"/>
    <xf numFmtId="43" fontId="27" fillId="0" borderId="6" xfId="0" applyNumberFormat="1" applyFont="1" applyBorder="1"/>
    <xf numFmtId="0" fontId="29" fillId="0" borderId="0" xfId="0" applyFont="1"/>
    <xf numFmtId="0" fontId="30" fillId="0" borderId="0" xfId="0" applyFont="1"/>
    <xf numFmtId="0" fontId="31" fillId="0" borderId="0" xfId="0" applyFont="1"/>
    <xf numFmtId="0" fontId="31" fillId="0" borderId="0" xfId="0" applyFont="1" applyAlignment="1">
      <alignment wrapText="1"/>
    </xf>
    <xf numFmtId="0" fontId="31" fillId="0" borderId="0" xfId="0" applyFont="1" applyBorder="1" applyAlignment="1">
      <alignment wrapText="1"/>
    </xf>
    <xf numFmtId="0" fontId="3" fillId="4" borderId="2" xfId="0" applyFont="1" applyFill="1" applyBorder="1" applyAlignment="1">
      <alignment horizontal="center" vertical="top" wrapText="1"/>
    </xf>
    <xf numFmtId="0" fontId="3" fillId="4" borderId="15" xfId="0" applyFont="1" applyFill="1" applyBorder="1" applyAlignment="1">
      <alignment horizontal="center" vertical="top" wrapText="1"/>
    </xf>
    <xf numFmtId="0" fontId="7" fillId="8" borderId="0" xfId="0" applyFont="1" applyFill="1" applyAlignment="1">
      <alignment horizontal="center"/>
    </xf>
    <xf numFmtId="0" fontId="3" fillId="4" borderId="3" xfId="0" applyFont="1" applyFill="1" applyBorder="1" applyAlignment="1">
      <alignment horizontal="center" vertical="top" wrapText="1"/>
    </xf>
    <xf numFmtId="0" fontId="0" fillId="0" borderId="15" xfId="0" applyBorder="1" applyAlignment="1">
      <alignment horizontal="center" vertical="top" wrapText="1"/>
    </xf>
    <xf numFmtId="0" fontId="22" fillId="7" borderId="0" xfId="0" applyFont="1" applyFill="1" applyAlignment="1">
      <alignment horizontal="left" vertical="top" wrapText="1"/>
    </xf>
    <xf numFmtId="0" fontId="8" fillId="7" borderId="0" xfId="0" applyFont="1" applyFill="1" applyAlignment="1">
      <alignment horizontal="left" vertical="top" wrapText="1"/>
    </xf>
    <xf numFmtId="0" fontId="24" fillId="7" borderId="0" xfId="0" applyFont="1" applyFill="1" applyAlignment="1">
      <alignment horizontal="left" vertical="top"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12" xfId="0" applyFont="1" applyBorder="1" applyAlignment="1">
      <alignment vertical="center" wrapText="1"/>
    </xf>
  </cellXfs>
  <cellStyles count="4">
    <cellStyle name="Comma" xfId="1" builtinId="3"/>
    <cellStyle name="Comma 2" xfId="3" xr:uid="{A3DEB357-936C-4AA3-A6F0-F3D740DFF8BB}"/>
    <cellStyle name="Comma 3" xfId="2" xr:uid="{86B25268-0F79-4532-959A-54227C2AD6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D958-1A18-44C4-B9DF-59FC0AB32F4A}">
  <dimension ref="A1:E78"/>
  <sheetViews>
    <sheetView topLeftCell="A36" zoomScale="85" zoomScaleNormal="85" workbookViewId="0">
      <selection activeCell="B51" sqref="B51"/>
    </sheetView>
  </sheetViews>
  <sheetFormatPr defaultRowHeight="14.25"/>
  <cols>
    <col min="1" max="1" width="52.42578125" style="62" customWidth="1"/>
    <col min="2" max="2" width="29.140625" style="62" customWidth="1"/>
    <col min="3" max="3" width="11.42578125" style="62" customWidth="1"/>
    <col min="4" max="16384" width="9.140625" style="62"/>
  </cols>
  <sheetData>
    <row r="1" spans="1:5" ht="18">
      <c r="A1" s="60" t="s">
        <v>0</v>
      </c>
      <c r="B1" s="61" t="s">
        <v>12</v>
      </c>
      <c r="C1" s="61"/>
      <c r="D1" s="60"/>
      <c r="E1" s="60"/>
    </row>
    <row r="2" spans="1:5" ht="18">
      <c r="A2" s="60" t="s">
        <v>1</v>
      </c>
      <c r="B2" s="63" t="s">
        <v>2</v>
      </c>
      <c r="C2" s="63"/>
      <c r="D2" s="60"/>
      <c r="E2" s="60"/>
    </row>
    <row r="3" spans="1:5" ht="18.75" thickBot="1">
      <c r="A3" s="64" t="s">
        <v>3</v>
      </c>
      <c r="B3" s="65" t="s">
        <v>4</v>
      </c>
      <c r="C3" s="65"/>
      <c r="D3" s="66"/>
      <c r="E3" s="66"/>
    </row>
    <row r="4" spans="1:5" ht="18.75" thickBot="1">
      <c r="A4" s="60"/>
      <c r="E4" s="66"/>
    </row>
    <row r="5" spans="1:5" ht="18">
      <c r="A5" s="67" t="s">
        <v>6</v>
      </c>
      <c r="B5" s="68"/>
      <c r="C5" s="69" t="s">
        <v>11</v>
      </c>
    </row>
    <row r="6" spans="1:5" ht="18">
      <c r="B6" s="70" t="s">
        <v>5</v>
      </c>
      <c r="C6" s="70" t="s">
        <v>5</v>
      </c>
    </row>
    <row r="8" spans="1:5" ht="18">
      <c r="A8" s="60" t="s">
        <v>7</v>
      </c>
      <c r="B8" s="71">
        <v>1300</v>
      </c>
      <c r="C8" s="72">
        <f>B8</f>
        <v>1300</v>
      </c>
    </row>
    <row r="10" spans="1:5" ht="18">
      <c r="A10" s="60" t="s">
        <v>8</v>
      </c>
    </row>
    <row r="11" spans="1:5">
      <c r="A11" s="62" t="s">
        <v>15</v>
      </c>
      <c r="B11" s="62">
        <v>1500</v>
      </c>
    </row>
    <row r="12" spans="1:5">
      <c r="A12" s="62" t="s">
        <v>13</v>
      </c>
      <c r="B12" s="62">
        <v>600</v>
      </c>
    </row>
    <row r="14" spans="1:5" ht="15">
      <c r="A14" s="73" t="s">
        <v>9</v>
      </c>
      <c r="C14" s="72">
        <f>SUM(B11:B14)</f>
        <v>2100</v>
      </c>
    </row>
    <row r="16" spans="1:5" ht="18">
      <c r="A16" s="60" t="s">
        <v>14</v>
      </c>
    </row>
    <row r="17" spans="1:3">
      <c r="A17" s="62" t="s">
        <v>10</v>
      </c>
      <c r="B17" s="71">
        <v>300</v>
      </c>
    </row>
    <row r="18" spans="1:3">
      <c r="B18" s="71"/>
    </row>
    <row r="19" spans="1:3">
      <c r="A19" s="62" t="s">
        <v>16</v>
      </c>
      <c r="B19" s="71">
        <v>120</v>
      </c>
    </row>
    <row r="20" spans="1:3">
      <c r="A20" s="62" t="s">
        <v>43</v>
      </c>
      <c r="B20" s="71">
        <v>564</v>
      </c>
    </row>
    <row r="21" spans="1:3">
      <c r="A21" s="62" t="s">
        <v>44</v>
      </c>
      <c r="B21" s="71">
        <v>135</v>
      </c>
    </row>
    <row r="22" spans="1:3">
      <c r="A22" s="62" t="s">
        <v>45</v>
      </c>
      <c r="B22" s="71">
        <v>0</v>
      </c>
    </row>
    <row r="24" spans="1:3" ht="15">
      <c r="A24" s="73" t="s">
        <v>9</v>
      </c>
      <c r="C24" s="72">
        <f>SUM(B17:B24)</f>
        <v>1119</v>
      </c>
    </row>
    <row r="25" spans="1:3" ht="16.899999999999999" customHeight="1"/>
    <row r="27" spans="1:3" ht="18">
      <c r="A27" s="60" t="s">
        <v>41</v>
      </c>
    </row>
    <row r="28" spans="1:3">
      <c r="A28" s="79" t="s">
        <v>73</v>
      </c>
      <c r="B28" s="62">
        <f>+'Ring fenced grants'!L5</f>
        <v>0</v>
      </c>
    </row>
    <row r="29" spans="1:3">
      <c r="A29" s="79" t="s">
        <v>75</v>
      </c>
      <c r="B29" s="62">
        <f>+'Ring fenced grants'!L6</f>
        <v>0</v>
      </c>
    </row>
    <row r="30" spans="1:3">
      <c r="A30" s="79" t="s">
        <v>31</v>
      </c>
      <c r="B30" s="62">
        <f>+'Ring fenced grants'!L7</f>
        <v>0</v>
      </c>
    </row>
    <row r="31" spans="1:3">
      <c r="A31" s="79" t="s">
        <v>24</v>
      </c>
      <c r="B31" s="62">
        <f>+'Ring fenced grants'!L8</f>
        <v>0</v>
      </c>
    </row>
    <row r="32" spans="1:3">
      <c r="A32" s="79" t="s">
        <v>77</v>
      </c>
      <c r="B32" s="62">
        <f>+'Ring fenced grants'!L9</f>
        <v>0</v>
      </c>
    </row>
    <row r="33" spans="1:2">
      <c r="A33" s="79" t="s">
        <v>115</v>
      </c>
      <c r="B33" s="62">
        <f>+'Ring fenced grants'!L10</f>
        <v>0</v>
      </c>
    </row>
    <row r="34" spans="1:2">
      <c r="A34" s="79" t="s">
        <v>81</v>
      </c>
      <c r="B34" s="62">
        <f>+'Ring fenced grants'!L11</f>
        <v>0</v>
      </c>
    </row>
    <row r="35" spans="1:2">
      <c r="A35" s="79" t="s">
        <v>25</v>
      </c>
      <c r="B35" s="62">
        <f>+'Ring fenced grants'!L12</f>
        <v>0</v>
      </c>
    </row>
    <row r="36" spans="1:2">
      <c r="A36" s="79" t="s">
        <v>84</v>
      </c>
      <c r="B36" s="62">
        <f>+'Ring fenced grants'!L13</f>
        <v>0</v>
      </c>
    </row>
    <row r="37" spans="1:2">
      <c r="A37" s="80" t="s">
        <v>86</v>
      </c>
      <c r="B37" s="62">
        <f>+'Ring fenced grants'!L14</f>
        <v>0</v>
      </c>
    </row>
    <row r="38" spans="1:2">
      <c r="A38" s="80" t="s">
        <v>88</v>
      </c>
      <c r="B38" s="62">
        <f>+'Ring fenced grants'!L15</f>
        <v>0</v>
      </c>
    </row>
    <row r="39" spans="1:2">
      <c r="A39" s="79" t="s">
        <v>90</v>
      </c>
      <c r="B39" s="62">
        <f>+'Ring fenced grants'!L16</f>
        <v>0</v>
      </c>
    </row>
    <row r="40" spans="1:2">
      <c r="A40" s="79" t="s">
        <v>91</v>
      </c>
      <c r="B40" s="62">
        <f>+'Ring fenced grants'!L17</f>
        <v>0</v>
      </c>
    </row>
    <row r="41" spans="1:2">
      <c r="A41" s="79" t="s">
        <v>92</v>
      </c>
      <c r="B41" s="62">
        <f>+'Ring fenced grants'!L18</f>
        <v>0</v>
      </c>
    </row>
    <row r="42" spans="1:2">
      <c r="A42" s="79" t="s">
        <v>93</v>
      </c>
      <c r="B42" s="62">
        <f>+'Ring fenced grants'!L19</f>
        <v>0</v>
      </c>
    </row>
    <row r="43" spans="1:2">
      <c r="A43" s="79" t="s">
        <v>94</v>
      </c>
      <c r="B43" s="62">
        <f>+'Ring fenced grants'!L20</f>
        <v>0</v>
      </c>
    </row>
    <row r="44" spans="1:2">
      <c r="A44" s="81" t="s">
        <v>95</v>
      </c>
      <c r="B44" s="62">
        <f>+'Ring fenced grants'!L21</f>
        <v>0</v>
      </c>
    </row>
    <row r="45" spans="1:2" ht="15" customHeight="1">
      <c r="A45" s="82" t="s">
        <v>96</v>
      </c>
      <c r="B45" s="62">
        <f>+'Ring fenced grants'!L22</f>
        <v>0</v>
      </c>
    </row>
    <row r="46" spans="1:2" ht="15" customHeight="1">
      <c r="A46" s="82" t="s">
        <v>98</v>
      </c>
      <c r="B46" s="62">
        <f>+'Ring fenced grants'!L23</f>
        <v>0</v>
      </c>
    </row>
    <row r="47" spans="1:2">
      <c r="A47" s="82" t="s">
        <v>100</v>
      </c>
      <c r="B47" s="62">
        <f>+'Ring fenced grants'!L24</f>
        <v>0</v>
      </c>
    </row>
    <row r="48" spans="1:2">
      <c r="A48" s="82" t="s">
        <v>102</v>
      </c>
      <c r="B48" s="62">
        <f>+'Ring fenced grants'!L25</f>
        <v>0</v>
      </c>
    </row>
    <row r="49" spans="1:3">
      <c r="A49" s="82" t="s">
        <v>104</v>
      </c>
      <c r="B49" s="62">
        <f>+'Ring fenced grants'!L26</f>
        <v>0</v>
      </c>
    </row>
    <row r="50" spans="1:3">
      <c r="A50" s="82" t="s">
        <v>106</v>
      </c>
      <c r="B50" s="62">
        <f>+'Ring fenced grants'!L27</f>
        <v>0</v>
      </c>
    </row>
    <row r="51" spans="1:3">
      <c r="A51" s="82" t="s">
        <v>108</v>
      </c>
      <c r="B51" s="62">
        <f>+'Ring fenced grants'!L28</f>
        <v>0</v>
      </c>
    </row>
    <row r="52" spans="1:3">
      <c r="A52" s="81"/>
    </row>
    <row r="53" spans="1:3">
      <c r="A53" s="81"/>
    </row>
    <row r="54" spans="1:3" ht="15.75">
      <c r="A54" s="73" t="s">
        <v>9</v>
      </c>
      <c r="B54" s="78"/>
      <c r="C54" s="62">
        <f>SUM(B28:B51)</f>
        <v>0</v>
      </c>
    </row>
    <row r="55" spans="1:3" ht="18">
      <c r="A55" s="60"/>
      <c r="B55" s="78"/>
    </row>
    <row r="56" spans="1:3" ht="15.75" thickBot="1">
      <c r="A56" s="73" t="s">
        <v>11</v>
      </c>
      <c r="C56" s="74">
        <f>SUM(C7:C55)</f>
        <v>4519</v>
      </c>
    </row>
    <row r="57" spans="1:3" ht="15.75" thickTop="1" thickBot="1"/>
    <row r="58" spans="1:3" ht="18">
      <c r="A58" s="67" t="s">
        <v>35</v>
      </c>
    </row>
    <row r="59" spans="1:3">
      <c r="A59" s="75" t="s">
        <v>23</v>
      </c>
      <c r="B59" s="62">
        <v>0</v>
      </c>
    </row>
    <row r="60" spans="1:3">
      <c r="A60" s="75" t="s">
        <v>36</v>
      </c>
      <c r="B60" s="62">
        <v>0</v>
      </c>
    </row>
    <row r="61" spans="1:3">
      <c r="A61" s="75"/>
    </row>
    <row r="62" spans="1:3" ht="15.75" thickBot="1">
      <c r="A62" s="73" t="s">
        <v>11</v>
      </c>
      <c r="C62" s="74">
        <f>SUM(B59:B62)</f>
        <v>0</v>
      </c>
    </row>
    <row r="63" spans="1:3" ht="15.75" thickTop="1" thickBot="1"/>
    <row r="64" spans="1:3" ht="18">
      <c r="A64" s="67" t="s">
        <v>37</v>
      </c>
      <c r="B64" s="67"/>
    </row>
    <row r="65" spans="1:3">
      <c r="A65" s="62" t="s">
        <v>38</v>
      </c>
      <c r="B65" s="62">
        <v>0</v>
      </c>
    </row>
    <row r="66" spans="1:3">
      <c r="A66" s="62" t="s">
        <v>39</v>
      </c>
      <c r="B66" s="62">
        <v>0</v>
      </c>
    </row>
    <row r="67" spans="1:3">
      <c r="A67" s="62" t="s">
        <v>40</v>
      </c>
      <c r="B67" s="62">
        <v>0</v>
      </c>
    </row>
    <row r="69" spans="1:3" ht="15.75" thickBot="1">
      <c r="A69" s="73" t="s">
        <v>11</v>
      </c>
      <c r="C69" s="74">
        <f>SUM(B65:B69)</f>
        <v>0</v>
      </c>
    </row>
    <row r="70" spans="1:3" ht="15" thickTop="1"/>
    <row r="71" spans="1:3" ht="15" thickBot="1"/>
    <row r="72" spans="1:3" ht="18">
      <c r="A72" s="67" t="s">
        <v>17</v>
      </c>
      <c r="B72" s="68"/>
      <c r="C72" s="69" t="s">
        <v>11</v>
      </c>
    </row>
    <row r="73" spans="1:3" ht="18">
      <c r="B73" s="70" t="s">
        <v>5</v>
      </c>
      <c r="C73" s="70" t="s">
        <v>5</v>
      </c>
    </row>
    <row r="74" spans="1:3">
      <c r="A74" s="62" t="s">
        <v>18</v>
      </c>
      <c r="C74" s="76">
        <v>10000</v>
      </c>
    </row>
    <row r="75" spans="1:3">
      <c r="A75" s="62" t="s">
        <v>19</v>
      </c>
      <c r="C75" s="76">
        <v>3000</v>
      </c>
    </row>
    <row r="77" spans="1:3" ht="15.75" thickBot="1">
      <c r="A77" s="73" t="s">
        <v>11</v>
      </c>
      <c r="C77" s="77">
        <f>SUM(C74:C76)</f>
        <v>13000</v>
      </c>
    </row>
    <row r="78" spans="1:3" ht="15" thickTop="1"/>
  </sheetData>
  <pageMargins left="0.23622047244094491" right="0.23622047244094491" top="0.74803149606299213" bottom="0.74803149606299213" header="0.31496062992125984" footer="0.31496062992125984"/>
  <pageSetup paperSize="9" orientation="portrait" r:id="rId1"/>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0D60-64D3-4EED-BF66-9186FFB4D6DF}">
  <sheetPr>
    <pageSetUpPr fitToPage="1"/>
  </sheetPr>
  <dimension ref="B1:O36"/>
  <sheetViews>
    <sheetView tabSelected="1" workbookViewId="0">
      <selection activeCell="B22" sqref="B22:B28"/>
    </sheetView>
  </sheetViews>
  <sheetFormatPr defaultRowHeight="15"/>
  <cols>
    <col min="1" max="1" width="2.140625" customWidth="1"/>
    <col min="2" max="2" width="56.28515625" customWidth="1"/>
    <col min="3" max="3" width="10.85546875" customWidth="1"/>
    <col min="4" max="4" width="15.42578125" bestFit="1" customWidth="1"/>
    <col min="5" max="5" width="11.140625" customWidth="1"/>
    <col min="6" max="6" width="16.42578125" bestFit="1" customWidth="1"/>
    <col min="7" max="7" width="53.85546875" customWidth="1"/>
    <col min="8" max="8" width="12.85546875" bestFit="1" customWidth="1"/>
    <col min="9" max="9" width="16.42578125" bestFit="1" customWidth="1"/>
    <col min="10" max="10" width="16.140625" customWidth="1"/>
    <col min="11" max="11" width="11.7109375" customWidth="1"/>
    <col min="12" max="12" width="21.85546875" customWidth="1"/>
    <col min="13" max="13" width="25.42578125" customWidth="1"/>
    <col min="14" max="14" width="14.42578125" customWidth="1"/>
    <col min="15" max="15" width="21.140625" style="16" hidden="1" customWidth="1"/>
  </cols>
  <sheetData>
    <row r="1" spans="2:15" ht="23.25">
      <c r="B1" s="85" t="s">
        <v>33</v>
      </c>
      <c r="C1" s="85"/>
      <c r="D1" s="85"/>
      <c r="E1" s="85"/>
      <c r="F1" s="85"/>
      <c r="G1" s="85"/>
      <c r="H1" s="85"/>
      <c r="I1" s="85"/>
      <c r="J1" s="85"/>
      <c r="K1" s="85"/>
      <c r="L1" s="85"/>
      <c r="M1" s="85"/>
      <c r="N1" s="85"/>
      <c r="O1" s="15"/>
    </row>
    <row r="2" spans="2:15" ht="15.75" thickBot="1"/>
    <row r="3" spans="2:15" ht="48" thickBot="1">
      <c r="B3" s="3" t="s">
        <v>20</v>
      </c>
      <c r="C3" s="3"/>
      <c r="D3" s="7" t="s">
        <v>66</v>
      </c>
      <c r="E3" s="83" t="s">
        <v>67</v>
      </c>
      <c r="F3" s="84"/>
      <c r="G3" s="19"/>
      <c r="H3" s="83" t="s">
        <v>68</v>
      </c>
      <c r="I3" s="86"/>
      <c r="J3" s="17" t="s">
        <v>69</v>
      </c>
      <c r="K3" s="83" t="s">
        <v>70</v>
      </c>
      <c r="L3" s="87"/>
      <c r="M3" s="20" t="s">
        <v>71</v>
      </c>
      <c r="N3" s="18" t="s">
        <v>34</v>
      </c>
      <c r="O3" s="21"/>
    </row>
    <row r="4" spans="2:15" ht="32.25" thickBot="1">
      <c r="B4" s="22"/>
      <c r="C4" s="23" t="s">
        <v>21</v>
      </c>
      <c r="D4" s="24" t="s">
        <v>22</v>
      </c>
      <c r="E4" s="25" t="s">
        <v>21</v>
      </c>
      <c r="F4" s="24" t="s">
        <v>22</v>
      </c>
      <c r="G4" s="26"/>
      <c r="H4" s="23" t="s">
        <v>21</v>
      </c>
      <c r="I4" s="27" t="s">
        <v>22</v>
      </c>
      <c r="J4" s="28" t="s">
        <v>5</v>
      </c>
      <c r="K4" s="23" t="s">
        <v>21</v>
      </c>
      <c r="L4" s="29" t="s">
        <v>72</v>
      </c>
      <c r="M4" s="30"/>
      <c r="N4" s="31"/>
      <c r="O4" s="32"/>
    </row>
    <row r="5" spans="2:15" ht="15.75">
      <c r="B5" s="1" t="s">
        <v>73</v>
      </c>
      <c r="C5" s="33">
        <v>2160</v>
      </c>
      <c r="D5" s="34"/>
      <c r="E5" s="35">
        <v>3151</v>
      </c>
      <c r="F5" s="34"/>
      <c r="G5" s="1" t="s">
        <v>74</v>
      </c>
      <c r="H5" s="35">
        <v>4731</v>
      </c>
      <c r="I5" s="36"/>
      <c r="J5" s="37">
        <f t="shared" ref="J5:J28" si="0">F5-I5</f>
        <v>0</v>
      </c>
      <c r="K5" s="33">
        <v>2160</v>
      </c>
      <c r="L5" s="37">
        <f t="shared" ref="L5:L28" si="1">D5+J5</f>
        <v>0</v>
      </c>
      <c r="M5" s="38" t="str">
        <f t="shared" ref="M5:M28" si="2">IF(L5&lt;0,"Grant Received Exceeded", "-")</f>
        <v>-</v>
      </c>
      <c r="N5" s="8"/>
    </row>
    <row r="6" spans="2:15" ht="15.75">
      <c r="B6" s="1" t="s">
        <v>75</v>
      </c>
      <c r="C6" s="39">
        <v>2160</v>
      </c>
      <c r="D6" s="34"/>
      <c r="E6" s="35">
        <v>3152</v>
      </c>
      <c r="F6" s="34"/>
      <c r="G6" s="40" t="s">
        <v>76</v>
      </c>
      <c r="H6" s="35">
        <v>4113</v>
      </c>
      <c r="I6" s="36"/>
      <c r="J6" s="37">
        <f t="shared" si="0"/>
        <v>0</v>
      </c>
      <c r="K6" s="39">
        <v>2160</v>
      </c>
      <c r="L6" s="37">
        <f t="shared" si="1"/>
        <v>0</v>
      </c>
      <c r="M6" s="38" t="str">
        <f t="shared" si="2"/>
        <v>-</v>
      </c>
      <c r="N6" s="8"/>
    </row>
    <row r="7" spans="2:15" ht="15.75">
      <c r="B7" s="1" t="s">
        <v>31</v>
      </c>
      <c r="C7" s="39">
        <v>2161</v>
      </c>
      <c r="D7" s="34"/>
      <c r="E7" s="35">
        <v>3155</v>
      </c>
      <c r="F7" s="34"/>
      <c r="G7" s="1" t="s">
        <v>32</v>
      </c>
      <c r="H7" s="41">
        <v>4641</v>
      </c>
      <c r="I7" s="36"/>
      <c r="J7" s="37">
        <f t="shared" si="0"/>
        <v>0</v>
      </c>
      <c r="K7" s="39">
        <v>2160</v>
      </c>
      <c r="L7" s="37">
        <f t="shared" si="1"/>
        <v>0</v>
      </c>
      <c r="M7" s="38" t="str">
        <f t="shared" si="2"/>
        <v>-</v>
      </c>
      <c r="N7" s="8"/>
    </row>
    <row r="8" spans="2:15" ht="15.75">
      <c r="B8" s="1" t="s">
        <v>24</v>
      </c>
      <c r="C8" s="33">
        <v>2170</v>
      </c>
      <c r="D8" s="34"/>
      <c r="E8" s="35">
        <v>3240</v>
      </c>
      <c r="F8" s="34"/>
      <c r="G8" s="1" t="s">
        <v>26</v>
      </c>
      <c r="H8" s="35">
        <v>4150</v>
      </c>
      <c r="I8" s="36"/>
      <c r="J8" s="37">
        <f t="shared" si="0"/>
        <v>0</v>
      </c>
      <c r="K8" s="33">
        <v>2170</v>
      </c>
      <c r="L8" s="37">
        <f t="shared" si="1"/>
        <v>0</v>
      </c>
      <c r="M8" s="38" t="str">
        <f t="shared" si="2"/>
        <v>-</v>
      </c>
      <c r="N8" s="8"/>
    </row>
    <row r="9" spans="2:15" ht="15.75">
      <c r="B9" s="1" t="s">
        <v>77</v>
      </c>
      <c r="C9" s="39">
        <v>2167</v>
      </c>
      <c r="D9" s="34"/>
      <c r="E9" s="35">
        <v>3190</v>
      </c>
      <c r="F9" s="34"/>
      <c r="G9" s="1" t="s">
        <v>78</v>
      </c>
      <c r="H9" s="35" t="s">
        <v>79</v>
      </c>
      <c r="I9" s="36"/>
      <c r="J9" s="37">
        <f t="shared" si="0"/>
        <v>0</v>
      </c>
      <c r="K9" s="39">
        <v>2167</v>
      </c>
      <c r="L9" s="37">
        <f t="shared" si="1"/>
        <v>0</v>
      </c>
      <c r="M9" s="38" t="str">
        <f t="shared" si="2"/>
        <v>-</v>
      </c>
      <c r="N9" s="8"/>
    </row>
    <row r="10" spans="2:15" ht="15.75">
      <c r="B10" s="1" t="s">
        <v>115</v>
      </c>
      <c r="C10" s="39">
        <v>2171</v>
      </c>
      <c r="D10" s="34"/>
      <c r="E10" s="35">
        <v>3020</v>
      </c>
      <c r="F10" s="34"/>
      <c r="G10" s="8" t="s">
        <v>80</v>
      </c>
      <c r="H10" s="35">
        <v>4810</v>
      </c>
      <c r="I10" s="36"/>
      <c r="J10" s="37">
        <f t="shared" si="0"/>
        <v>0</v>
      </c>
      <c r="K10" s="39">
        <v>2171</v>
      </c>
      <c r="L10" s="37">
        <f t="shared" si="1"/>
        <v>0</v>
      </c>
      <c r="M10" s="38" t="str">
        <f t="shared" si="2"/>
        <v>-</v>
      </c>
      <c r="N10" s="8"/>
    </row>
    <row r="11" spans="2:15" ht="31.5">
      <c r="B11" s="1" t="s">
        <v>81</v>
      </c>
      <c r="C11" s="39">
        <v>2171</v>
      </c>
      <c r="D11" s="34"/>
      <c r="E11" s="35">
        <v>3290</v>
      </c>
      <c r="F11" s="34"/>
      <c r="G11" s="4" t="s">
        <v>82</v>
      </c>
      <c r="H11" s="42" t="s">
        <v>83</v>
      </c>
      <c r="I11" s="36"/>
      <c r="J11" s="37">
        <f t="shared" si="0"/>
        <v>0</v>
      </c>
      <c r="K11" s="39">
        <v>2171</v>
      </c>
      <c r="L11" s="37">
        <f t="shared" si="1"/>
        <v>0</v>
      </c>
      <c r="M11" s="38" t="str">
        <f t="shared" si="2"/>
        <v>-</v>
      </c>
      <c r="N11" s="8"/>
    </row>
    <row r="12" spans="2:15" ht="15.75">
      <c r="B12" s="1" t="s">
        <v>25</v>
      </c>
      <c r="C12" s="39">
        <v>2171</v>
      </c>
      <c r="D12" s="34"/>
      <c r="E12" s="35">
        <v>3294</v>
      </c>
      <c r="F12" s="34"/>
      <c r="G12" s="1" t="s">
        <v>27</v>
      </c>
      <c r="H12" s="35">
        <v>4196</v>
      </c>
      <c r="I12" s="36"/>
      <c r="J12" s="37">
        <f t="shared" si="0"/>
        <v>0</v>
      </c>
      <c r="K12" s="39">
        <v>2171</v>
      </c>
      <c r="L12" s="37">
        <f t="shared" si="1"/>
        <v>0</v>
      </c>
      <c r="M12" s="38" t="str">
        <f t="shared" si="2"/>
        <v>-</v>
      </c>
      <c r="N12" s="8"/>
    </row>
    <row r="13" spans="2:15" ht="15.75">
      <c r="B13" s="1" t="s">
        <v>84</v>
      </c>
      <c r="C13" s="39">
        <v>2171</v>
      </c>
      <c r="D13" s="34"/>
      <c r="E13" s="35">
        <v>3245</v>
      </c>
      <c r="F13" s="36"/>
      <c r="G13" s="43" t="s">
        <v>85</v>
      </c>
      <c r="H13" s="35">
        <v>4390</v>
      </c>
      <c r="I13" s="36"/>
      <c r="J13" s="37">
        <f t="shared" si="0"/>
        <v>0</v>
      </c>
      <c r="K13" s="39">
        <v>2172</v>
      </c>
      <c r="L13" s="37">
        <f t="shared" si="1"/>
        <v>0</v>
      </c>
      <c r="M13" s="38" t="str">
        <f t="shared" si="2"/>
        <v>-</v>
      </c>
      <c r="N13" s="8"/>
    </row>
    <row r="14" spans="2:15" s="44" customFormat="1" ht="15.75">
      <c r="B14" s="45" t="s">
        <v>86</v>
      </c>
      <c r="C14" s="46">
        <v>2173</v>
      </c>
      <c r="D14" s="34"/>
      <c r="E14" s="47">
        <v>3920</v>
      </c>
      <c r="F14" s="34"/>
      <c r="G14" s="45" t="s">
        <v>87</v>
      </c>
      <c r="H14" s="47">
        <v>1421</v>
      </c>
      <c r="I14" s="36"/>
      <c r="J14" s="37">
        <f t="shared" si="0"/>
        <v>0</v>
      </c>
      <c r="K14" s="39">
        <v>2173</v>
      </c>
      <c r="L14" s="37">
        <f t="shared" si="1"/>
        <v>0</v>
      </c>
      <c r="M14" s="38" t="str">
        <f t="shared" si="2"/>
        <v>-</v>
      </c>
      <c r="N14" s="48"/>
    </row>
    <row r="15" spans="2:15" s="44" customFormat="1" ht="15.75">
      <c r="B15" s="45" t="s">
        <v>88</v>
      </c>
      <c r="C15" s="39">
        <v>2180</v>
      </c>
      <c r="D15" s="34"/>
      <c r="E15" s="35">
        <v>3260</v>
      </c>
      <c r="F15" s="34"/>
      <c r="G15" t="s">
        <v>89</v>
      </c>
      <c r="H15" s="35">
        <v>4815</v>
      </c>
      <c r="I15" s="36"/>
      <c r="J15" s="37">
        <f t="shared" si="0"/>
        <v>0</v>
      </c>
      <c r="K15" s="39">
        <v>2180</v>
      </c>
      <c r="L15" s="37">
        <f t="shared" si="1"/>
        <v>0</v>
      </c>
      <c r="M15" s="38" t="str">
        <f t="shared" si="2"/>
        <v>-</v>
      </c>
      <c r="N15" s="48"/>
    </row>
    <row r="16" spans="2:15" ht="15.75">
      <c r="B16" s="1" t="s">
        <v>90</v>
      </c>
      <c r="C16" s="33">
        <v>2171</v>
      </c>
      <c r="D16" s="34"/>
      <c r="E16" s="35">
        <v>3296</v>
      </c>
      <c r="F16" s="34"/>
      <c r="G16" s="1" t="s">
        <v>28</v>
      </c>
      <c r="H16" s="35">
        <v>4912</v>
      </c>
      <c r="I16" s="36"/>
      <c r="J16" s="37">
        <f t="shared" si="0"/>
        <v>0</v>
      </c>
      <c r="K16" s="33">
        <v>2171</v>
      </c>
      <c r="L16" s="37">
        <f t="shared" si="1"/>
        <v>0</v>
      </c>
      <c r="M16" s="38" t="str">
        <f t="shared" si="2"/>
        <v>-</v>
      </c>
      <c r="N16" s="8"/>
    </row>
    <row r="17" spans="2:15" ht="60" customHeight="1">
      <c r="B17" s="1" t="s">
        <v>91</v>
      </c>
      <c r="C17" s="39">
        <v>2165</v>
      </c>
      <c r="D17" s="34"/>
      <c r="E17" s="35">
        <v>3230</v>
      </c>
      <c r="F17" s="49"/>
      <c r="G17" s="1" t="s">
        <v>29</v>
      </c>
      <c r="H17" s="35">
        <v>4410</v>
      </c>
      <c r="I17" s="36"/>
      <c r="J17" s="37">
        <f t="shared" si="0"/>
        <v>0</v>
      </c>
      <c r="K17" s="39">
        <v>2165</v>
      </c>
      <c r="L17" s="37">
        <f t="shared" si="1"/>
        <v>0</v>
      </c>
      <c r="M17" s="38" t="str">
        <f t="shared" si="2"/>
        <v>-</v>
      </c>
      <c r="N17" s="8"/>
    </row>
    <row r="18" spans="2:15" ht="15.75">
      <c r="B18" s="1" t="s">
        <v>92</v>
      </c>
      <c r="C18" s="33">
        <v>2165</v>
      </c>
      <c r="D18" s="34"/>
      <c r="E18" s="35">
        <v>3921</v>
      </c>
      <c r="F18" s="34"/>
      <c r="G18" s="1" t="s">
        <v>30</v>
      </c>
      <c r="H18" s="35">
        <v>1461</v>
      </c>
      <c r="I18" s="36"/>
      <c r="J18" s="37">
        <f t="shared" si="0"/>
        <v>0</v>
      </c>
      <c r="K18" s="39">
        <v>2165</v>
      </c>
      <c r="L18" s="37">
        <f t="shared" si="1"/>
        <v>0</v>
      </c>
      <c r="M18" s="38" t="str">
        <f t="shared" si="2"/>
        <v>-</v>
      </c>
      <c r="N18" s="8"/>
    </row>
    <row r="19" spans="2:15" ht="15.75">
      <c r="B19" s="1" t="s">
        <v>93</v>
      </c>
      <c r="C19" s="39">
        <v>2179</v>
      </c>
      <c r="D19" s="34"/>
      <c r="E19" s="35">
        <v>3230</v>
      </c>
      <c r="F19" s="34"/>
      <c r="G19" s="1" t="s">
        <v>29</v>
      </c>
      <c r="H19" s="35">
        <v>4410</v>
      </c>
      <c r="I19" s="36"/>
      <c r="J19" s="37">
        <f t="shared" si="0"/>
        <v>0</v>
      </c>
      <c r="K19" s="39">
        <v>2179</v>
      </c>
      <c r="L19" s="37">
        <f t="shared" si="1"/>
        <v>0</v>
      </c>
      <c r="M19" s="38" t="str">
        <f t="shared" si="2"/>
        <v>-</v>
      </c>
      <c r="N19" s="8"/>
    </row>
    <row r="20" spans="2:15" ht="15.75">
      <c r="B20" s="1" t="s">
        <v>94</v>
      </c>
      <c r="C20" s="39">
        <v>2179</v>
      </c>
      <c r="D20" s="34"/>
      <c r="E20" s="35">
        <v>3921</v>
      </c>
      <c r="F20" s="49"/>
      <c r="G20" s="1" t="s">
        <v>30</v>
      </c>
      <c r="H20" s="35">
        <v>1461</v>
      </c>
      <c r="I20" s="36"/>
      <c r="J20" s="37">
        <f t="shared" si="0"/>
        <v>0</v>
      </c>
      <c r="K20" s="39">
        <v>2179</v>
      </c>
      <c r="L20" s="37">
        <f t="shared" si="1"/>
        <v>0</v>
      </c>
      <c r="M20" s="38" t="str">
        <f t="shared" si="2"/>
        <v>-</v>
      </c>
      <c r="N20" s="8"/>
    </row>
    <row r="21" spans="2:15" ht="15.75">
      <c r="B21" s="50" t="s">
        <v>95</v>
      </c>
      <c r="C21" s="33">
        <v>2171</v>
      </c>
      <c r="D21" s="49"/>
      <c r="E21" s="51"/>
      <c r="F21" s="34"/>
      <c r="G21" s="52" t="str">
        <f>G22</f>
        <v>Corresponding additions / grant expense code</v>
      </c>
      <c r="H21" s="51"/>
      <c r="I21" s="36"/>
      <c r="J21" s="37">
        <f t="shared" si="0"/>
        <v>0</v>
      </c>
      <c r="K21" s="39">
        <v>2171</v>
      </c>
      <c r="L21" s="37">
        <f t="shared" si="1"/>
        <v>0</v>
      </c>
      <c r="M21" s="38" t="str">
        <f t="shared" si="2"/>
        <v>-</v>
      </c>
      <c r="N21" s="53"/>
    </row>
    <row r="22" spans="2:15" s="16" customFormat="1" ht="15.75">
      <c r="B22" s="50" t="s">
        <v>96</v>
      </c>
      <c r="C22" s="39">
        <v>2173</v>
      </c>
      <c r="D22" s="36"/>
      <c r="E22" s="47"/>
      <c r="F22" s="34"/>
      <c r="G22" s="45" t="s">
        <v>97</v>
      </c>
      <c r="H22" s="54"/>
      <c r="I22" s="36"/>
      <c r="J22" s="37">
        <f t="shared" si="0"/>
        <v>0</v>
      </c>
      <c r="K22" s="39">
        <v>2173</v>
      </c>
      <c r="L22" s="37">
        <f t="shared" si="1"/>
        <v>0</v>
      </c>
      <c r="M22" s="38" t="str">
        <f t="shared" si="2"/>
        <v>-</v>
      </c>
      <c r="N22" s="55"/>
      <c r="O22" s="44"/>
    </row>
    <row r="23" spans="2:15" s="16" customFormat="1" ht="15.75">
      <c r="B23" s="50" t="s">
        <v>98</v>
      </c>
      <c r="C23" s="39">
        <v>2173</v>
      </c>
      <c r="D23" s="56"/>
      <c r="E23" s="47">
        <v>3920</v>
      </c>
      <c r="F23" s="49"/>
      <c r="G23" s="45" t="s">
        <v>99</v>
      </c>
      <c r="H23" s="57">
        <v>1421</v>
      </c>
      <c r="I23" s="36"/>
      <c r="J23" s="37">
        <f t="shared" si="0"/>
        <v>0</v>
      </c>
      <c r="K23" s="39">
        <f>C23</f>
        <v>2173</v>
      </c>
      <c r="L23" s="37">
        <f t="shared" si="1"/>
        <v>0</v>
      </c>
      <c r="M23" s="38" t="str">
        <f t="shared" si="2"/>
        <v>-</v>
      </c>
      <c r="N23" s="55"/>
      <c r="O23" s="44"/>
    </row>
    <row r="24" spans="2:15" s="16" customFormat="1" ht="15.75">
      <c r="B24" s="50" t="s">
        <v>100</v>
      </c>
      <c r="C24" s="39">
        <v>2173</v>
      </c>
      <c r="D24" s="56"/>
      <c r="E24" s="47">
        <v>3921</v>
      </c>
      <c r="F24" s="34"/>
      <c r="G24" s="45" t="s">
        <v>101</v>
      </c>
      <c r="H24" s="57">
        <v>1461</v>
      </c>
      <c r="I24" s="36"/>
      <c r="J24" s="37">
        <f t="shared" si="0"/>
        <v>0</v>
      </c>
      <c r="K24" s="39">
        <v>2173</v>
      </c>
      <c r="L24" s="37">
        <f t="shared" si="1"/>
        <v>0</v>
      </c>
      <c r="M24" s="38" t="str">
        <f t="shared" si="2"/>
        <v>-</v>
      </c>
      <c r="N24" s="55"/>
      <c r="O24" s="44"/>
    </row>
    <row r="25" spans="2:15" s="16" customFormat="1" ht="15.75">
      <c r="B25" s="50" t="s">
        <v>102</v>
      </c>
      <c r="C25" s="39">
        <v>2173</v>
      </c>
      <c r="D25" s="56"/>
      <c r="E25" s="47">
        <v>3900</v>
      </c>
      <c r="F25" s="34"/>
      <c r="G25" s="45" t="s">
        <v>103</v>
      </c>
      <c r="H25" s="57">
        <v>3940</v>
      </c>
      <c r="I25" s="36"/>
      <c r="J25" s="37">
        <f t="shared" si="0"/>
        <v>0</v>
      </c>
      <c r="K25" s="39">
        <f t="shared" ref="K25:K28" si="3">C25</f>
        <v>2173</v>
      </c>
      <c r="L25" s="37">
        <f t="shared" si="1"/>
        <v>0</v>
      </c>
      <c r="M25" s="38" t="str">
        <f t="shared" si="2"/>
        <v>-</v>
      </c>
      <c r="N25" s="55"/>
      <c r="O25" s="44"/>
    </row>
    <row r="26" spans="2:15" s="16" customFormat="1" ht="15.75">
      <c r="B26" s="50" t="s">
        <v>104</v>
      </c>
      <c r="C26" s="39">
        <v>2171</v>
      </c>
      <c r="D26" s="56"/>
      <c r="E26" s="47">
        <v>3276</v>
      </c>
      <c r="F26" s="49"/>
      <c r="G26" s="45" t="s">
        <v>105</v>
      </c>
      <c r="H26" s="57">
        <v>5551</v>
      </c>
      <c r="I26" s="36"/>
      <c r="J26" s="37">
        <f t="shared" si="0"/>
        <v>0</v>
      </c>
      <c r="K26" s="39">
        <f t="shared" si="3"/>
        <v>2171</v>
      </c>
      <c r="L26" s="37">
        <f t="shared" si="1"/>
        <v>0</v>
      </c>
      <c r="M26" s="38" t="str">
        <f t="shared" si="2"/>
        <v>-</v>
      </c>
      <c r="N26" s="55"/>
      <c r="O26" s="44"/>
    </row>
    <row r="27" spans="2:15" s="16" customFormat="1" ht="15.75">
      <c r="B27" s="50" t="s">
        <v>106</v>
      </c>
      <c r="C27" s="39">
        <v>2171</v>
      </c>
      <c r="D27" s="56"/>
      <c r="E27" s="47">
        <v>3140</v>
      </c>
      <c r="F27" s="34"/>
      <c r="G27" s="45" t="s">
        <v>107</v>
      </c>
      <c r="H27" s="57">
        <v>4919</v>
      </c>
      <c r="I27" s="36"/>
      <c r="J27" s="37">
        <f t="shared" si="0"/>
        <v>0</v>
      </c>
      <c r="K27" s="39">
        <f t="shared" si="3"/>
        <v>2171</v>
      </c>
      <c r="L27" s="37">
        <f t="shared" si="1"/>
        <v>0</v>
      </c>
      <c r="M27" s="38" t="str">
        <f t="shared" si="2"/>
        <v>-</v>
      </c>
      <c r="N27" s="55"/>
      <c r="O27" s="44"/>
    </row>
    <row r="28" spans="2:15" s="16" customFormat="1" ht="15.75">
      <c r="B28" s="50" t="s">
        <v>108</v>
      </c>
      <c r="C28" s="39">
        <v>2173</v>
      </c>
      <c r="D28" s="56"/>
      <c r="E28" s="47">
        <v>3140</v>
      </c>
      <c r="F28" s="34"/>
      <c r="G28" s="45" t="s">
        <v>107</v>
      </c>
      <c r="H28" s="57">
        <v>4919</v>
      </c>
      <c r="I28" s="36"/>
      <c r="J28" s="37">
        <f t="shared" si="0"/>
        <v>0</v>
      </c>
      <c r="K28" s="39">
        <f t="shared" si="3"/>
        <v>2173</v>
      </c>
      <c r="L28" s="37">
        <f t="shared" si="1"/>
        <v>0</v>
      </c>
      <c r="M28" s="38" t="str">
        <f t="shared" si="2"/>
        <v>-</v>
      </c>
      <c r="N28" s="55"/>
      <c r="O28" s="44"/>
    </row>
    <row r="30" spans="2:15" ht="18.75">
      <c r="B30" s="6" t="s">
        <v>42</v>
      </c>
      <c r="C30" s="6"/>
      <c r="D30" s="6"/>
      <c r="E30" s="5"/>
      <c r="F30" s="5"/>
      <c r="G30" s="5"/>
      <c r="H30" s="5"/>
      <c r="I30" s="5"/>
      <c r="J30" s="5"/>
      <c r="K30" s="5"/>
      <c r="L30" s="5"/>
      <c r="M30" s="5"/>
      <c r="N30" s="5"/>
      <c r="O30" s="58"/>
    </row>
    <row r="31" spans="2:15" ht="15" customHeight="1">
      <c r="B31" s="90" t="s">
        <v>109</v>
      </c>
      <c r="C31" s="89"/>
      <c r="D31" s="89"/>
      <c r="E31" s="89"/>
      <c r="F31" s="89"/>
      <c r="G31" s="89"/>
      <c r="H31" s="89"/>
      <c r="I31" s="89"/>
      <c r="J31" s="89"/>
      <c r="K31" s="89"/>
      <c r="L31" s="89"/>
      <c r="M31" s="89"/>
      <c r="N31" s="89"/>
      <c r="O31" s="59"/>
    </row>
    <row r="32" spans="2:15" ht="15" customHeight="1">
      <c r="B32" s="90" t="s">
        <v>110</v>
      </c>
      <c r="C32" s="89"/>
      <c r="D32" s="89"/>
      <c r="E32" s="89"/>
      <c r="F32" s="89"/>
      <c r="G32" s="89"/>
      <c r="H32" s="89"/>
      <c r="I32" s="89"/>
      <c r="J32" s="89"/>
      <c r="K32" s="89"/>
      <c r="L32" s="89"/>
      <c r="M32" s="89"/>
      <c r="N32" s="89"/>
    </row>
    <row r="33" spans="2:14">
      <c r="B33" s="90" t="s">
        <v>111</v>
      </c>
      <c r="C33" s="89"/>
      <c r="D33" s="89"/>
      <c r="E33" s="89"/>
      <c r="F33" s="89"/>
      <c r="G33" s="89"/>
      <c r="H33" s="89"/>
      <c r="I33" s="89"/>
      <c r="J33" s="89"/>
      <c r="K33" s="89"/>
      <c r="L33" s="89"/>
      <c r="M33" s="89"/>
      <c r="N33" s="89"/>
    </row>
    <row r="34" spans="2:14">
      <c r="B34" s="90" t="s">
        <v>114</v>
      </c>
      <c r="C34" s="89"/>
      <c r="D34" s="89"/>
      <c r="E34" s="89"/>
      <c r="F34" s="89"/>
      <c r="G34" s="89"/>
      <c r="H34" s="89"/>
      <c r="I34" s="89"/>
      <c r="J34" s="89"/>
      <c r="K34" s="89"/>
      <c r="L34" s="89"/>
      <c r="M34" s="89"/>
      <c r="N34" s="89"/>
    </row>
    <row r="35" spans="2:14">
      <c r="B35" s="90" t="s">
        <v>112</v>
      </c>
      <c r="C35" s="89"/>
      <c r="D35" s="89"/>
      <c r="E35" s="89"/>
      <c r="F35" s="89"/>
      <c r="G35" s="89"/>
      <c r="H35" s="89"/>
      <c r="I35" s="89"/>
      <c r="J35" s="89"/>
      <c r="K35" s="89"/>
      <c r="L35" s="89"/>
      <c r="M35" s="89"/>
      <c r="N35" s="89"/>
    </row>
    <row r="36" spans="2:14">
      <c r="B36" s="88" t="s">
        <v>113</v>
      </c>
      <c r="C36" s="89"/>
      <c r="D36" s="89"/>
      <c r="E36" s="89"/>
      <c r="F36" s="89"/>
      <c r="G36" s="89"/>
      <c r="H36" s="89"/>
      <c r="I36" s="89"/>
      <c r="J36" s="89"/>
      <c r="K36" s="89"/>
      <c r="L36" s="89"/>
      <c r="M36" s="89"/>
      <c r="N36" s="89"/>
    </row>
  </sheetData>
  <mergeCells count="10">
    <mergeCell ref="E3:F3"/>
    <mergeCell ref="B1:N1"/>
    <mergeCell ref="H3:I3"/>
    <mergeCell ref="K3:L3"/>
    <mergeCell ref="B36:N36"/>
    <mergeCell ref="B31:N31"/>
    <mergeCell ref="B32:N32"/>
    <mergeCell ref="B33:N33"/>
    <mergeCell ref="B34:N34"/>
    <mergeCell ref="B35:N35"/>
  </mergeCells>
  <pageMargins left="0.23622047244094491" right="0.23622047244094491"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75E0-96D4-4946-9A59-3A4A4BE658EA}">
  <dimension ref="B2:I11"/>
  <sheetViews>
    <sheetView workbookViewId="0">
      <selection activeCell="G6" sqref="G6"/>
    </sheetView>
  </sheetViews>
  <sheetFormatPr defaultRowHeight="15"/>
  <cols>
    <col min="2" max="3" width="23.5703125" customWidth="1"/>
    <col min="4" max="4" width="16.140625" customWidth="1"/>
    <col min="5" max="6" width="23.5703125" customWidth="1"/>
    <col min="7" max="7" width="20.28515625" customWidth="1"/>
    <col min="8" max="8" width="23.5703125" customWidth="1"/>
    <col min="9" max="9" width="25.7109375" customWidth="1"/>
    <col min="10" max="12" width="23.5703125" customWidth="1"/>
  </cols>
  <sheetData>
    <row r="2" spans="2:9" ht="23.25">
      <c r="B2" s="85" t="s">
        <v>65</v>
      </c>
      <c r="C2" s="85"/>
      <c r="D2" s="85"/>
      <c r="E2" s="85"/>
      <c r="F2" s="85"/>
      <c r="G2" s="85"/>
      <c r="H2" s="85"/>
      <c r="I2" s="85"/>
    </row>
    <row r="4" spans="2:9" ht="15.75" thickBot="1">
      <c r="B4" s="9"/>
    </row>
    <row r="5" spans="2:9" ht="33.75" thickBot="1">
      <c r="B5" s="10" t="s">
        <v>46</v>
      </c>
      <c r="C5" s="11" t="s">
        <v>47</v>
      </c>
      <c r="D5" s="11" t="s">
        <v>48</v>
      </c>
      <c r="E5" s="11" t="s">
        <v>49</v>
      </c>
      <c r="F5" s="11" t="s">
        <v>50</v>
      </c>
      <c r="G5" s="11" t="s">
        <v>51</v>
      </c>
      <c r="H5" s="11" t="s">
        <v>52</v>
      </c>
      <c r="I5" s="12" t="s">
        <v>53</v>
      </c>
    </row>
    <row r="6" spans="2:9" ht="33.75" thickBot="1">
      <c r="B6" s="2">
        <v>3310</v>
      </c>
      <c r="C6" s="13" t="s">
        <v>54</v>
      </c>
      <c r="D6" s="13"/>
      <c r="E6" s="13">
        <v>4590</v>
      </c>
      <c r="F6" s="13" t="s">
        <v>55</v>
      </c>
      <c r="G6" s="13"/>
      <c r="H6" s="13">
        <f>D6-G6</f>
        <v>0</v>
      </c>
      <c r="I6" s="14"/>
    </row>
    <row r="7" spans="2:9" ht="15.75" thickBot="1">
      <c r="B7" s="91" t="s">
        <v>56</v>
      </c>
      <c r="C7" s="92"/>
      <c r="D7" s="92"/>
      <c r="E7" s="92"/>
      <c r="F7" s="92"/>
      <c r="G7" s="92"/>
      <c r="H7" s="92"/>
      <c r="I7" s="93"/>
    </row>
    <row r="8" spans="2:9" ht="17.25" thickBot="1">
      <c r="B8" s="2">
        <v>3495</v>
      </c>
      <c r="C8" s="13" t="s">
        <v>57</v>
      </c>
      <c r="D8" s="13"/>
      <c r="E8" s="13">
        <v>4750</v>
      </c>
      <c r="F8" s="13" t="s">
        <v>58</v>
      </c>
      <c r="G8" s="13"/>
      <c r="H8" s="13"/>
      <c r="I8" s="14"/>
    </row>
    <row r="9" spans="2:9" ht="33.75" thickBot="1">
      <c r="B9" s="2">
        <v>3490</v>
      </c>
      <c r="C9" s="13" t="s">
        <v>59</v>
      </c>
      <c r="D9" s="13"/>
      <c r="E9" s="13">
        <v>4190</v>
      </c>
      <c r="F9" s="13" t="s">
        <v>60</v>
      </c>
      <c r="G9" s="13"/>
      <c r="H9" s="13"/>
      <c r="I9" s="14"/>
    </row>
    <row r="10" spans="2:9" ht="33.75" thickBot="1">
      <c r="B10" s="2">
        <v>3520</v>
      </c>
      <c r="C10" s="13" t="s">
        <v>61</v>
      </c>
      <c r="D10" s="13"/>
      <c r="E10" s="13">
        <v>4720</v>
      </c>
      <c r="F10" s="13" t="s">
        <v>62</v>
      </c>
      <c r="G10" s="13"/>
      <c r="H10" s="13"/>
      <c r="I10" s="14"/>
    </row>
    <row r="11" spans="2:9" ht="17.25" thickBot="1">
      <c r="B11" s="2">
        <v>3530</v>
      </c>
      <c r="C11" s="13" t="s">
        <v>63</v>
      </c>
      <c r="D11" s="13"/>
      <c r="E11" s="13">
        <v>4710</v>
      </c>
      <c r="F11" s="13" t="s">
        <v>64</v>
      </c>
      <c r="G11" s="13"/>
      <c r="H11" s="13"/>
      <c r="I11" s="14"/>
    </row>
  </sheetData>
  <mergeCells count="2">
    <mergeCell ref="B7:I7"/>
    <mergeCell ref="B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92d1a54-40b2-4a62-9320-551ae05f4a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66F9F-5BFA-47D8-A34C-C6FBC3F58293}">
  <ds:schemaRefs>
    <ds:schemaRef ds:uri="http://schemas.microsoft.com/office/2006/documentManagement/types"/>
    <ds:schemaRef ds:uri="http://schemas.microsoft.com/office/infopath/2007/PartnerControls"/>
    <ds:schemaRef ds:uri="e92d1a54-40b2-4a62-9320-551ae05f4a35"/>
    <ds:schemaRef ds:uri="http://purl.org/dc/elements/1.1/"/>
    <ds:schemaRef ds:uri="http://schemas.microsoft.com/office/2006/metadata/properties"/>
    <ds:schemaRef ds:uri="http://purl.org/dc/terms/"/>
    <ds:schemaRef ds:uri="http://schemas.openxmlformats.org/package/2006/metadata/core-properties"/>
    <ds:schemaRef ds:uri="922fc6e8-ffa0-4322-a01f-30f3e00c019f"/>
    <ds:schemaRef ds:uri="http://www.w3.org/XML/1998/namespace"/>
    <ds:schemaRef ds:uri="http://purl.org/dc/dcmitype/"/>
  </ds:schemaRefs>
</ds:datastoreItem>
</file>

<file path=customXml/itemProps2.xml><?xml version="1.0" encoding="utf-8"?>
<ds:datastoreItem xmlns:ds="http://schemas.openxmlformats.org/officeDocument/2006/customXml" ds:itemID="{3F77B4A5-E3D6-4740-A660-BB0D50368E40}">
  <ds:schemaRefs>
    <ds:schemaRef ds:uri="http://schemas.microsoft.com/sharepoint/v3/contenttype/forms"/>
  </ds:schemaRefs>
</ds:datastoreItem>
</file>

<file path=customXml/itemProps3.xml><?xml version="1.0" encoding="utf-8"?>
<ds:datastoreItem xmlns:ds="http://schemas.openxmlformats.org/officeDocument/2006/customXml" ds:itemID="{C698C70B-F7CC-4FEC-BC9B-82E8FA8F1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Creditors-Accruals</vt:lpstr>
      <vt:lpstr>Ring fenced grants</vt:lpstr>
      <vt:lpstr>School generated income review</vt:lpstr>
      <vt:lpstr>'Creditors-Accruals'!Print_Titles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Ahern</dc:creator>
  <cp:lastModifiedBy>Liz Lambert</cp:lastModifiedBy>
  <cp:lastPrinted>2026-04-09T09:10:05Z</cp:lastPrinted>
  <dcterms:created xsi:type="dcterms:W3CDTF">2022-06-02T08:11:59Z</dcterms:created>
  <dcterms:modified xsi:type="dcterms:W3CDTF">2026-04-09T14:41:47Z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ies>
</file>