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defaultThemeVersion="166925"/>
  <mc:AlternateContent xmlns:mc="http://schemas.openxmlformats.org/markup-compatibility/2006">
    <mc:Choice Requires="x15">
      <x15ac:absPath xmlns:x15ac="http://schemas.microsoft.com/office/spreadsheetml/2010/11/ac" url="C:\Users\liz.JMBDOMAIN\Downloads\"/>
    </mc:Choice>
  </mc:AlternateContent>
  <xr:revisionPtr revIDLastSave="0" documentId="8_{E3A731A7-0B95-418A-A168-BE77133D53C8}" xr6:coauthVersionLast="43" xr6:coauthVersionMax="43" xr10:uidLastSave="{00000000-0000-0000-0000-000000000000}"/>
  <bookViews>
    <workbookView xWindow="-120" yWindow="-120" windowWidth="29040" windowHeight="15840" xr2:uid="{D476576D-B126-48C2-97FE-62E45AACC69C}"/>
  </bookViews>
  <sheets>
    <sheet name="Ring fenced grants"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Lst>
</workbook>
</file>

<file path=xl/calcChain.xml><?xml version="1.0" encoding="utf-8"?>
<calcChain xmlns="http://schemas.openxmlformats.org/spreadsheetml/2006/main">
  <c r="J12" i="2" l="1"/>
  <c r="L12" i="2" s="1"/>
  <c r="M12" i="2" l="1"/>
  <c r="J11" i="2"/>
  <c r="J13" i="2"/>
  <c r="M13" i="2" s="1"/>
  <c r="L11" i="2" l="1"/>
  <c r="M11" i="2"/>
  <c r="J15" i="2"/>
  <c r="M15" i="2" s="1"/>
  <c r="J10" i="2"/>
  <c r="M10" i="2" s="1"/>
  <c r="J9" i="2"/>
  <c r="M9" i="2" s="1"/>
  <c r="J29" i="2"/>
  <c r="L29" i="2" s="1"/>
  <c r="G29" i="2"/>
  <c r="K36" i="2"/>
  <c r="J36" i="2"/>
  <c r="M36" i="2" s="1"/>
  <c r="K35" i="2"/>
  <c r="J35" i="2"/>
  <c r="M35" i="2" s="1"/>
  <c r="K34" i="2"/>
  <c r="J34" i="2"/>
  <c r="M34" i="2" s="1"/>
  <c r="K33" i="2"/>
  <c r="J33" i="2"/>
  <c r="M33" i="2" s="1"/>
  <c r="J32" i="2"/>
  <c r="M32" i="2" s="1"/>
  <c r="K31" i="2"/>
  <c r="J31" i="2"/>
  <c r="M31" i="2" s="1"/>
  <c r="L15" i="2" l="1"/>
  <c r="M29" i="2"/>
  <c r="L9" i="2"/>
  <c r="L10" i="2"/>
  <c r="L34" i="2"/>
  <c r="L31" i="2"/>
  <c r="L32" i="2"/>
  <c r="L35" i="2"/>
  <c r="L33" i="2"/>
  <c r="L36" i="2"/>
  <c r="J5" i="2" l="1"/>
  <c r="J28" i="2"/>
  <c r="L28" i="2" l="1"/>
  <c r="M28" i="2"/>
  <c r="L5" i="2"/>
  <c r="M5" i="2"/>
  <c r="J14" i="2"/>
  <c r="J16" i="2"/>
  <c r="J18" i="2"/>
  <c r="J19" i="2"/>
  <c r="J20" i="2"/>
  <c r="J21" i="2"/>
  <c r="J30" i="2"/>
  <c r="L30" i="2" l="1"/>
  <c r="M30" i="2"/>
  <c r="L21" i="2"/>
  <c r="M21" i="2"/>
  <c r="L20" i="2"/>
  <c r="M20" i="2"/>
  <c r="L19" i="2"/>
  <c r="M19" i="2"/>
  <c r="L18" i="2"/>
  <c r="M18" i="2"/>
  <c r="L16" i="2"/>
  <c r="M16" i="2"/>
  <c r="L14" i="2"/>
  <c r="M14" i="2"/>
  <c r="J6" i="2"/>
  <c r="L6" i="2" l="1"/>
  <c r="M6" i="2"/>
  <c r="L13" i="2"/>
  <c r="J7" i="2" l="1"/>
  <c r="J8" i="2"/>
  <c r="L8" i="2" l="1"/>
  <c r="M8" i="2"/>
  <c r="L7" i="2"/>
  <c r="M7" i="2"/>
</calcChain>
</file>

<file path=xl/sharedStrings.xml><?xml version="1.0" encoding="utf-8"?>
<sst xmlns="http://schemas.openxmlformats.org/spreadsheetml/2006/main" count="75" uniqueCount="67">
  <si>
    <t xml:space="preserve">WORKSHEET: CALCULATION UNSPENT GRANTS </t>
  </si>
  <si>
    <t>GRANT</t>
  </si>
  <si>
    <t>Balance Unspent B/fwd</t>
  </si>
  <si>
    <t>Current Year Grant Income</t>
  </si>
  <si>
    <t>Current Year         Expenditure</t>
  </si>
  <si>
    <t>Current Year Surplus/Deficit</t>
  </si>
  <si>
    <t>Total Grant Unspent</t>
  </si>
  <si>
    <t>Note*</t>
  </si>
  <si>
    <t>Comment</t>
  </si>
  <si>
    <t>NOMINAL CODE</t>
  </si>
  <si>
    <t>ENTER € AMOUNT</t>
  </si>
  <si>
    <t>€</t>
  </si>
  <si>
    <t xml:space="preserve"> € AMOUNT</t>
  </si>
  <si>
    <t>Free Schoolbook Scheme Grant</t>
  </si>
  <si>
    <t>Free Schoolbook Grant Expense</t>
  </si>
  <si>
    <t>Free Schoolbook Admin Salaries Expense</t>
  </si>
  <si>
    <t>School Library Books Capital Grant</t>
  </si>
  <si>
    <t xml:space="preserve">School Library Books Capital Grant Expense </t>
  </si>
  <si>
    <t>Supervision &amp; Substitution Grant</t>
  </si>
  <si>
    <t>Supervision &amp; Substitution Expense</t>
  </si>
  <si>
    <t>JCSP Grant</t>
  </si>
  <si>
    <t>Related JCSP expenses</t>
  </si>
  <si>
    <t>Various</t>
  </si>
  <si>
    <t>Home School Liaison Grant (Part of Deis Grant)</t>
  </si>
  <si>
    <t>Home School Liaison Expense</t>
  </si>
  <si>
    <t>Bus Escort Grant</t>
  </si>
  <si>
    <t>Bus Escort Salary Expense</t>
  </si>
  <si>
    <t>Mobile Phone Storage Solutions</t>
  </si>
  <si>
    <t>Capital Fixtures Fittings and Equipment Additions</t>
  </si>
  <si>
    <t>School excellence fund</t>
  </si>
  <si>
    <t>School Excellence Fund Expense</t>
  </si>
  <si>
    <t>DSP School Meals Grant</t>
  </si>
  <si>
    <t>DSP School Meals Food Costs</t>
  </si>
  <si>
    <t>Digital strategy/ICT Grant - Non capital</t>
  </si>
  <si>
    <t>ICT Grant Non-Capital Expense</t>
  </si>
  <si>
    <t>Digital strategy/ICT Grant - Capital</t>
  </si>
  <si>
    <t>Capital: ICT</t>
  </si>
  <si>
    <t>Digital Divide Grant (Non-Capital)</t>
  </si>
  <si>
    <t>Digital Divide Grant (Capital)</t>
  </si>
  <si>
    <t>Non-Teacher Pay Grant</t>
  </si>
  <si>
    <t>NTPG - Caretakers salaries</t>
  </si>
  <si>
    <t>NTPG - Clerical officers salaries</t>
  </si>
  <si>
    <t>NTPG - Cleaners salaries</t>
  </si>
  <si>
    <t>NTPG - Pensioners salaries</t>
  </si>
  <si>
    <t>NTPG - Balance</t>
  </si>
  <si>
    <t>Other Non Capital Grants ( Please specify)</t>
  </si>
  <si>
    <t>Other Capital Grants ( Please specify)</t>
  </si>
  <si>
    <t>Corresponding additions / grant expense code</t>
  </si>
  <si>
    <t xml:space="preserve">Special Class Start up - Fixtures, Fittings and Equipment </t>
  </si>
  <si>
    <t>Capital: Fixturees, Fittings and Equipment Additions</t>
  </si>
  <si>
    <t>Special Class Start up - ICT Capital</t>
  </si>
  <si>
    <t>Capital ICT Equipment</t>
  </si>
  <si>
    <t>Special Class Re-purposing works</t>
  </si>
  <si>
    <t>De Capital Building Grant Expense</t>
  </si>
  <si>
    <t>Special Class  Modular - Accomodation Grant</t>
  </si>
  <si>
    <t>Rent of Temporary Accomodation Expense</t>
  </si>
  <si>
    <t>Special Class -Specialised Furniture &amp;Equipment</t>
  </si>
  <si>
    <t>Special Education Equipment Expense</t>
  </si>
  <si>
    <t>Special Class Assistive Technology</t>
  </si>
  <si>
    <t>Instructions:</t>
  </si>
  <si>
    <r>
      <rPr>
        <b/>
        <sz val="11"/>
        <rFont val="Calibri"/>
        <family val="2"/>
        <scheme val="minor"/>
      </rPr>
      <t>Balance Unspent Brought Foward :</t>
    </r>
    <r>
      <rPr>
        <sz val="11"/>
        <rFont val="Calibri"/>
        <family val="2"/>
        <scheme val="minor"/>
      </rPr>
      <t xml:space="preserve"> Balance of Unspent grant at September 1st in column D.</t>
    </r>
    <r>
      <rPr>
        <b/>
        <sz val="11"/>
        <rFont val="Calibri"/>
        <family val="2"/>
        <scheme val="minor"/>
      </rPr>
      <t xml:space="preserve">                                                                                                                                                                                                                                                                                                                                                                                           Current Year Income</t>
    </r>
    <r>
      <rPr>
        <sz val="11"/>
        <rFont val="Calibri"/>
        <family val="2"/>
        <scheme val="minor"/>
      </rPr>
      <t xml:space="preserve">: Review the Grant income nominal account on BrightBooks accounts, to ensure the postings are correct. Enter the total amount of the grant received in the current year into column F
</t>
    </r>
    <r>
      <rPr>
        <b/>
        <sz val="11"/>
        <rFont val="Calibri"/>
        <family val="2"/>
        <scheme val="minor"/>
      </rPr>
      <t>Current Year Expenditure:</t>
    </r>
    <r>
      <rPr>
        <sz val="11"/>
        <rFont val="Calibri"/>
        <family val="2"/>
        <scheme val="minor"/>
      </rPr>
      <t xml:space="preserve"> Review the expenditure nominal account on BrightBooks accounts, to ensure the postings are correct. Enter the total amount of the expenditure out of the grant for the current year in column I                                   </t>
    </r>
    <r>
      <rPr>
        <b/>
        <sz val="11"/>
        <rFont val="Calibri"/>
        <family val="2"/>
        <scheme val="minor"/>
      </rPr>
      <t xml:space="preserve">   </t>
    </r>
    <r>
      <rPr>
        <sz val="11"/>
        <rFont val="Calibri"/>
        <family val="2"/>
        <scheme val="minor"/>
      </rPr>
      <t xml:space="preserve">
</t>
    </r>
    <r>
      <rPr>
        <b/>
        <sz val="11"/>
        <rFont val="Calibri"/>
        <family val="2"/>
        <scheme val="minor"/>
      </rPr>
      <t xml:space="preserve">Current Year Surplus /Deficit </t>
    </r>
    <r>
      <rPr>
        <sz val="11"/>
        <rFont val="Calibri"/>
        <family val="2"/>
        <scheme val="minor"/>
      </rPr>
      <t xml:space="preserve">: A formula has been entered here in column J to automatically calculate the amount of the current year surplus/deficit for the current year                                                                                                                                                                                                                                                                                                          </t>
    </r>
    <r>
      <rPr>
        <b/>
        <sz val="11"/>
        <rFont val="Calibri"/>
        <family val="2"/>
        <scheme val="minor"/>
      </rPr>
      <t xml:space="preserve">Total Unspent Grant: </t>
    </r>
    <r>
      <rPr>
        <sz val="11"/>
        <rFont val="Calibri"/>
        <family val="2"/>
        <scheme val="minor"/>
      </rPr>
      <t xml:space="preserve">A formula has been entered here in column L to automatically calculate the total amount of unspent grant.
</t>
    </r>
    <r>
      <rPr>
        <b/>
        <sz val="11"/>
        <color rgb="FFFF0000"/>
        <rFont val="Calibri"/>
        <family val="2"/>
        <scheme val="minor"/>
      </rPr>
      <t>Note*</t>
    </r>
    <r>
      <rPr>
        <sz val="11"/>
        <rFont val="Calibri"/>
        <family val="2"/>
        <scheme val="minor"/>
      </rPr>
      <t xml:space="preserve"> Where expenditure exceeds grant recdeived, column N gives a warning message, if grant money is due to be received this can be accounted for by debiting code 1730 Grants due and crediting the relevant income code.</t>
    </r>
  </si>
  <si>
    <t xml:space="preserve">Free Schoolbook Scheme Admin Grant </t>
  </si>
  <si>
    <t>Science Subjects Expense</t>
  </si>
  <si>
    <t>Science Implementation Grant</t>
  </si>
  <si>
    <t>Attendance Grant</t>
  </si>
  <si>
    <t>4635/4770/1421</t>
  </si>
  <si>
    <t>E.G. Student wellbeing/Trophies/Equipment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</si>
</sst>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2]\ * #,##0.00_-;\-[$€-2]\ * #,##0.00_-;_-[$€-2]\ * &quot;-&quot;??_-;_-@_-"/>
    <numFmt numFmtId="165" formatCode="_-* #,##0_-;\-* #,##0_-;_-* &quot;-&quot;??_-;_-@_-"/>
    <numFmt numFmtId="166" formatCode="0_ ;[Red]\-0\ "/>
  </numFmts>
  <fonts count="17" x14ac:knownFonts="1">
    <font>
      <sz val="11"/>
      <color theme="1"/>
      <name val="Calibri"/>
      <family val="2"/>
      <scheme val="minor"/>
    </font>
    <font>
      <sz val="11"/>
      <color theme="1"/>
      <name val="Calibri"/>
      <family val="2"/>
      <scheme val="minor"/>
    </font>
    <font>
      <b/>
      <sz val="12"/>
      <name val="Calibri"/>
      <family val="2"/>
      <scheme val="minor"/>
    </font>
    <font>
      <b/>
      <sz val="12"/>
      <color rgb="FFFF0000"/>
      <name val="Calibri"/>
      <family val="2"/>
      <scheme val="minor"/>
    </font>
    <font>
      <sz val="12"/>
      <name val="Calibri"/>
      <family val="2"/>
      <scheme val="minor"/>
    </font>
    <font>
      <b/>
      <sz val="18"/>
      <name val="Calibri"/>
      <family val="2"/>
      <scheme val="minor"/>
    </font>
    <font>
      <sz val="11"/>
      <name val="Calibri"/>
      <family val="2"/>
      <scheme val="minor"/>
    </font>
    <font>
      <b/>
      <sz val="11"/>
      <name val="Calibri"/>
      <family val="2"/>
      <scheme val="minor"/>
    </font>
    <font>
      <b/>
      <sz val="14"/>
      <color theme="0"/>
      <name val="Calibri"/>
      <family val="2"/>
      <scheme val="minor"/>
    </font>
    <font>
      <sz val="12"/>
      <color rgb="FFFF0000"/>
      <name val="Calibri"/>
      <family val="2"/>
      <scheme val="minor"/>
    </font>
    <font>
      <sz val="11"/>
      <color rgb="FFFF0000"/>
      <name val="Calibri"/>
      <family val="2"/>
      <scheme val="minor"/>
    </font>
    <font>
      <sz val="11"/>
      <color rgb="FF000000"/>
      <name val="Calibri"/>
      <family val="2"/>
      <scheme val="minor"/>
    </font>
    <font>
      <sz val="12"/>
      <color rgb="FF000000"/>
      <name val="Calibri"/>
      <family val="2"/>
      <scheme val="minor"/>
    </font>
    <font>
      <sz val="11"/>
      <color theme="1" tint="4.9989318521683403E-2"/>
      <name val="Calibri"/>
      <family val="2"/>
      <scheme val="minor"/>
    </font>
    <font>
      <b/>
      <sz val="12"/>
      <color rgb="FF000000"/>
      <name val="Calibri"/>
      <family val="2"/>
      <scheme val="minor"/>
    </font>
    <font>
      <sz val="12"/>
      <color theme="1"/>
      <name val="Calibri"/>
      <family val="2"/>
      <scheme val="minor"/>
    </font>
    <font>
      <b/>
      <sz val="11"/>
      <color rgb="FFFF0000"/>
      <name val="Calibri"/>
      <family val="2"/>
      <scheme val="minor"/>
    </font>
  </fonts>
  <fills count="8">
    <fill>
      <patternFill patternType="none"/>
    </fill>
    <fill>
      <patternFill patternType="gray125"/>
    </fill>
    <fill>
      <patternFill patternType="solid">
        <fgColor rgb="FFB4C6E7"/>
        <bgColor rgb="FF000000"/>
      </patternFill>
    </fill>
    <fill>
      <patternFill patternType="solid">
        <fgColor rgb="FFFFFF00"/>
        <bgColor indexed="64"/>
      </patternFill>
    </fill>
    <fill>
      <patternFill patternType="solid">
        <fgColor theme="4" tint="-0.249977111117893"/>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9" tint="0.79998168889431442"/>
        <bgColor indexed="64"/>
      </patternFill>
    </fill>
  </fills>
  <borders count="26">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medium">
        <color indexed="64"/>
      </right>
      <top style="medium">
        <color rgb="FF000000"/>
      </top>
      <bottom style="medium">
        <color rgb="FF000000"/>
      </bottom>
      <diagonal/>
    </border>
    <border>
      <left style="medium">
        <color indexed="64"/>
      </left>
      <right style="thin">
        <color indexed="64"/>
      </right>
      <top style="medium">
        <color rgb="FF000000"/>
      </top>
      <bottom style="medium">
        <color rgb="FF000000"/>
      </bottom>
      <diagonal/>
    </border>
    <border>
      <left/>
      <right/>
      <top style="medium">
        <color rgb="FF000000"/>
      </top>
      <bottom style="medium">
        <color rgb="FF000000"/>
      </bottom>
      <diagonal/>
    </border>
    <border>
      <left style="thin">
        <color indexed="64"/>
      </left>
      <right/>
      <top style="medium">
        <color rgb="FF000000"/>
      </top>
      <bottom style="medium">
        <color rgb="FF000000"/>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rgb="FF000000"/>
      </bottom>
      <diagonal/>
    </border>
    <border>
      <left style="thin">
        <color indexed="64"/>
      </left>
      <right style="medium">
        <color indexed="64"/>
      </right>
      <top/>
      <bottom style="medium">
        <color rgb="FF000000"/>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84">
    <xf numFmtId="0" fontId="0" fillId="0" borderId="0" xfId="0"/>
    <xf numFmtId="0" fontId="4" fillId="0" borderId="4" xfId="0" applyFont="1" applyBorder="1"/>
    <xf numFmtId="0" fontId="2" fillId="2" borderId="1" xfId="0" applyFont="1" applyFill="1" applyBorder="1" applyAlignment="1">
      <alignment horizontal="left" vertical="center" wrapText="1"/>
    </xf>
    <xf numFmtId="0" fontId="6" fillId="4" borderId="0" xfId="0" applyFont="1" applyFill="1"/>
    <xf numFmtId="0" fontId="8" fillId="4" borderId="0" xfId="0" applyFont="1" applyFill="1"/>
    <xf numFmtId="0" fontId="0" fillId="0" borderId="4" xfId="0" applyBorder="1"/>
    <xf numFmtId="0" fontId="4" fillId="3" borderId="4" xfId="0" applyFont="1" applyFill="1" applyBorder="1"/>
    <xf numFmtId="0" fontId="4" fillId="0" borderId="4" xfId="0" applyFont="1" applyBorder="1" applyAlignment="1">
      <alignment horizontal="center"/>
    </xf>
    <xf numFmtId="0" fontId="4" fillId="0" borderId="5" xfId="0" applyFont="1" applyBorder="1" applyAlignment="1">
      <alignment horizontal="center"/>
    </xf>
    <xf numFmtId="0" fontId="10" fillId="0" borderId="0" xfId="0" applyFont="1"/>
    <xf numFmtId="0" fontId="11" fillId="0" borderId="0" xfId="0" applyFont="1"/>
    <xf numFmtId="0" fontId="12" fillId="0" borderId="4" xfId="0" applyFont="1" applyBorder="1" applyAlignment="1">
      <alignment wrapText="1"/>
    </xf>
    <xf numFmtId="0" fontId="12" fillId="0" borderId="4" xfId="0" applyFont="1" applyBorder="1" applyAlignment="1">
      <alignment horizontal="center"/>
    </xf>
    <xf numFmtId="0" fontId="12" fillId="0" borderId="4" xfId="0" applyFont="1" applyBorder="1"/>
    <xf numFmtId="0" fontId="13" fillId="0" borderId="4" xfId="0" applyFont="1" applyBorder="1" applyAlignment="1">
      <alignment horizontal="center"/>
    </xf>
    <xf numFmtId="0" fontId="13" fillId="0" borderId="5" xfId="0" applyFont="1" applyBorder="1" applyAlignment="1">
      <alignment horizontal="center"/>
    </xf>
    <xf numFmtId="0" fontId="2" fillId="2" borderId="6" xfId="0" applyFont="1" applyFill="1" applyBorder="1" applyAlignment="1">
      <alignment horizontal="center" vertical="top" wrapText="1"/>
    </xf>
    <xf numFmtId="0" fontId="2" fillId="2" borderId="1" xfId="0" applyFont="1" applyFill="1" applyBorder="1" applyAlignment="1">
      <alignment horizontal="left" vertical="top" wrapText="1"/>
    </xf>
    <xf numFmtId="0" fontId="3" fillId="2" borderId="10" xfId="0" applyFont="1" applyFill="1" applyBorder="1" applyAlignment="1">
      <alignment horizontal="left" vertical="center" wrapText="1"/>
    </xf>
    <xf numFmtId="0" fontId="2" fillId="2" borderId="9"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2" fillId="2" borderId="12"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2" fillId="2" borderId="2" xfId="0" applyFont="1" applyFill="1" applyBorder="1" applyAlignment="1">
      <alignment horizontal="center" vertical="top" wrapText="1"/>
    </xf>
    <xf numFmtId="0" fontId="11" fillId="0" borderId="4" xfId="0" applyFont="1" applyBorder="1"/>
    <xf numFmtId="0" fontId="4" fillId="0" borderId="8" xfId="0" applyFont="1" applyBorder="1" applyAlignment="1">
      <alignment horizontal="center"/>
    </xf>
    <xf numFmtId="0" fontId="11" fillId="0" borderId="4" xfId="0" applyFont="1" applyBorder="1" applyAlignment="1">
      <alignment horizontal="center"/>
    </xf>
    <xf numFmtId="0" fontId="4" fillId="3" borderId="8" xfId="0" applyFont="1" applyFill="1" applyBorder="1"/>
    <xf numFmtId="0" fontId="2"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4" fillId="7" borderId="4" xfId="0" applyFont="1" applyFill="1" applyBorder="1"/>
    <xf numFmtId="0" fontId="13" fillId="7" borderId="4" xfId="0" applyFont="1" applyFill="1" applyBorder="1" applyAlignment="1">
      <alignment horizontal="center"/>
    </xf>
    <xf numFmtId="0" fontId="4" fillId="7" borderId="4" xfId="0" applyFont="1" applyFill="1" applyBorder="1" applyAlignment="1">
      <alignment horizontal="center"/>
    </xf>
    <xf numFmtId="0" fontId="2" fillId="7" borderId="3" xfId="0" applyFont="1" applyFill="1" applyBorder="1" applyAlignment="1">
      <alignment horizontal="center"/>
    </xf>
    <xf numFmtId="0" fontId="0" fillId="7" borderId="4" xfId="0" applyFill="1" applyBorder="1"/>
    <xf numFmtId="0" fontId="4" fillId="7" borderId="15" xfId="0" applyFont="1" applyFill="1" applyBorder="1"/>
    <xf numFmtId="0" fontId="4" fillId="7" borderId="16" xfId="0" applyFont="1" applyFill="1" applyBorder="1" applyAlignment="1">
      <alignment horizontal="center"/>
    </xf>
    <xf numFmtId="0" fontId="4" fillId="7" borderId="17" xfId="0" applyFont="1" applyFill="1" applyBorder="1"/>
    <xf numFmtId="0" fontId="4" fillId="7" borderId="18" xfId="0" applyFont="1" applyFill="1" applyBorder="1" applyAlignment="1">
      <alignment horizontal="center"/>
    </xf>
    <xf numFmtId="0" fontId="4" fillId="7" borderId="21" xfId="0" applyFont="1" applyFill="1" applyBorder="1"/>
    <xf numFmtId="43" fontId="12" fillId="3" borderId="4" xfId="3" applyFont="1" applyFill="1" applyBorder="1"/>
    <xf numFmtId="164" fontId="12" fillId="3" borderId="4" xfId="0" applyNumberFormat="1" applyFont="1" applyFill="1" applyBorder="1"/>
    <xf numFmtId="43" fontId="4" fillId="3" borderId="8" xfId="3" applyFont="1" applyFill="1" applyBorder="1"/>
    <xf numFmtId="0" fontId="15" fillId="0" borderId="4" xfId="0" applyFont="1" applyBorder="1" applyAlignment="1">
      <alignment horizontal="center"/>
    </xf>
    <xf numFmtId="43" fontId="7" fillId="0" borderId="7" xfId="3" applyFont="1" applyBorder="1" applyAlignment="1">
      <alignment horizontal="left"/>
    </xf>
    <xf numFmtId="43" fontId="4" fillId="3" borderId="4" xfId="3" applyFont="1" applyFill="1" applyBorder="1"/>
    <xf numFmtId="0" fontId="16" fillId="6" borderId="22" xfId="0" applyFont="1" applyFill="1" applyBorder="1" applyAlignment="1">
      <alignment horizontal="center" vertical="top" wrapText="1"/>
    </xf>
    <xf numFmtId="0" fontId="14" fillId="2" borderId="3" xfId="0" applyFont="1" applyFill="1" applyBorder="1" applyAlignment="1">
      <alignment horizontal="center" vertical="center" wrapText="1"/>
    </xf>
    <xf numFmtId="0" fontId="14" fillId="2" borderId="22" xfId="0" applyFont="1" applyFill="1" applyBorder="1" applyAlignment="1">
      <alignment horizontal="center" vertical="center" wrapText="1"/>
    </xf>
    <xf numFmtId="165" fontId="2" fillId="2" borderId="9" xfId="3" applyNumberFormat="1" applyFont="1" applyFill="1" applyBorder="1" applyAlignment="1">
      <alignment horizontal="center" vertical="center" wrapText="1"/>
    </xf>
    <xf numFmtId="166" fontId="14" fillId="0" borderId="3" xfId="0" applyNumberFormat="1" applyFont="1" applyBorder="1" applyAlignment="1">
      <alignment horizontal="center"/>
    </xf>
    <xf numFmtId="166" fontId="2" fillId="7" borderId="3" xfId="3" applyNumberFormat="1" applyFont="1" applyFill="1" applyBorder="1" applyAlignment="1">
      <alignment horizontal="center"/>
    </xf>
    <xf numFmtId="166" fontId="2" fillId="7" borderId="3" xfId="0" applyNumberFormat="1" applyFont="1" applyFill="1" applyBorder="1" applyAlignment="1">
      <alignment horizontal="center"/>
    </xf>
    <xf numFmtId="166" fontId="14" fillId="7" borderId="3" xfId="0" applyNumberFormat="1" applyFont="1" applyFill="1" applyBorder="1" applyAlignment="1">
      <alignment horizontal="center"/>
    </xf>
    <xf numFmtId="0" fontId="12" fillId="0" borderId="0" xfId="0" applyFont="1"/>
    <xf numFmtId="0" fontId="4" fillId="0" borderId="23" xfId="0" applyFont="1" applyBorder="1"/>
    <xf numFmtId="0" fontId="4" fillId="0" borderId="23" xfId="0" applyFont="1" applyBorder="1" applyAlignment="1">
      <alignment horizontal="center"/>
    </xf>
    <xf numFmtId="0" fontId="12" fillId="0" borderId="23" xfId="0" applyFont="1" applyBorder="1"/>
    <xf numFmtId="0" fontId="9" fillId="0" borderId="23" xfId="0" applyFont="1" applyBorder="1" applyAlignment="1">
      <alignment horizontal="center"/>
    </xf>
    <xf numFmtId="43" fontId="4" fillId="3" borderId="3" xfId="3" applyFont="1" applyFill="1" applyBorder="1"/>
    <xf numFmtId="43" fontId="12" fillId="3" borderId="3" xfId="3" applyFont="1" applyFill="1" applyBorder="1"/>
    <xf numFmtId="43" fontId="12" fillId="3" borderId="24" xfId="3" applyFont="1" applyFill="1" applyBorder="1"/>
    <xf numFmtId="0" fontId="9" fillId="3" borderId="24" xfId="0" applyFont="1" applyFill="1" applyBorder="1"/>
    <xf numFmtId="0" fontId="4" fillId="7" borderId="25" xfId="0" applyFont="1" applyFill="1" applyBorder="1" applyAlignment="1">
      <alignment horizontal="center"/>
    </xf>
    <xf numFmtId="0" fontId="12" fillId="0" borderId="8" xfId="0" applyFont="1" applyBorder="1"/>
    <xf numFmtId="0" fontId="15" fillId="0" borderId="8" xfId="0" applyFont="1" applyBorder="1" applyAlignment="1">
      <alignment horizontal="center"/>
    </xf>
    <xf numFmtId="0" fontId="4" fillId="6" borderId="4" xfId="0" applyFont="1" applyFill="1" applyBorder="1"/>
    <xf numFmtId="0" fontId="13" fillId="6" borderId="4" xfId="0" applyFont="1" applyFill="1" applyBorder="1" applyAlignment="1">
      <alignment horizontal="center"/>
    </xf>
    <xf numFmtId="0" fontId="13" fillId="6" borderId="5" xfId="0" applyFont="1" applyFill="1" applyBorder="1" applyAlignment="1">
      <alignment horizontal="center"/>
    </xf>
    <xf numFmtId="0" fontId="4" fillId="6" borderId="4" xfId="0" applyFont="1" applyFill="1" applyBorder="1" applyAlignment="1">
      <alignment horizontal="center"/>
    </xf>
    <xf numFmtId="166" fontId="14" fillId="6" borderId="3" xfId="0" applyNumberFormat="1" applyFont="1" applyFill="1" applyBorder="1" applyAlignment="1">
      <alignment horizontal="center"/>
    </xf>
    <xf numFmtId="0" fontId="15" fillId="0" borderId="4" xfId="0" applyFont="1" applyBorder="1"/>
    <xf numFmtId="0" fontId="4" fillId="0" borderId="5" xfId="0" applyFont="1" applyBorder="1"/>
    <xf numFmtId="0" fontId="4" fillId="0" borderId="4" xfId="0" applyFont="1" applyBorder="1" applyAlignment="1">
      <alignment horizontal="center" wrapText="1"/>
    </xf>
    <xf numFmtId="0" fontId="6" fillId="5" borderId="0" xfId="0" applyFont="1" applyFill="1" applyAlignment="1">
      <alignment horizontal="left" vertical="top" wrapText="1"/>
    </xf>
    <xf numFmtId="0" fontId="2" fillId="2" borderId="2" xfId="0" applyFont="1" applyFill="1" applyBorder="1" applyAlignment="1">
      <alignment horizontal="center" vertical="top" wrapText="1"/>
    </xf>
    <xf numFmtId="0" fontId="2" fillId="2" borderId="6" xfId="0" applyFont="1" applyFill="1" applyBorder="1" applyAlignment="1">
      <alignment horizontal="center" vertical="top" wrapText="1"/>
    </xf>
    <xf numFmtId="0" fontId="2" fillId="2" borderId="1" xfId="0" applyFont="1" applyFill="1" applyBorder="1" applyAlignment="1">
      <alignment horizontal="center" vertical="top" wrapText="1"/>
    </xf>
    <xf numFmtId="0" fontId="5" fillId="6" borderId="0" xfId="0" applyFont="1" applyFill="1" applyAlignment="1">
      <alignment horizontal="center"/>
    </xf>
    <xf numFmtId="0" fontId="0" fillId="0" borderId="6" xfId="0" applyBorder="1" applyAlignment="1">
      <alignment horizontal="center" vertical="top" wrapText="1"/>
    </xf>
    <xf numFmtId="0" fontId="2" fillId="2" borderId="4" xfId="0" applyFont="1" applyFill="1" applyBorder="1" applyAlignment="1">
      <alignment horizontal="center" vertical="center" wrapText="1"/>
    </xf>
    <xf numFmtId="0" fontId="0" fillId="0" borderId="4" xfId="0" applyBorder="1" applyAlignment="1">
      <alignment vertical="center"/>
    </xf>
  </cellXfs>
  <cellStyles count="4">
    <cellStyle name="Comma" xfId="3" builtinId="3"/>
    <cellStyle name="Comma 2" xfId="2" xr:uid="{A3DEB357-936C-4AA3-A6F0-F3D740DFF8BB}"/>
    <cellStyle name="Comma 3" xfId="1" xr:uid="{86B25268-0F79-4532-959A-54227C2AD67B}"/>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F0D60-64D3-4EED-BF66-9186FFB4D6DF}">
  <sheetPr>
    <pageSetUpPr fitToPage="1"/>
  </sheetPr>
  <dimension ref="B1:O39"/>
  <sheetViews>
    <sheetView tabSelected="1" zoomScale="69" zoomScaleNormal="69" workbookViewId="0">
      <selection activeCell="N7" sqref="N7"/>
    </sheetView>
  </sheetViews>
  <sheetFormatPr defaultRowHeight="15" customHeight="1" x14ac:dyDescent="0.25"/>
  <cols>
    <col min="1" max="1" width="5.42578125" customWidth="1"/>
    <col min="2" max="2" width="74" customWidth="1"/>
    <col min="3" max="3" width="10.85546875" customWidth="1"/>
    <col min="4" max="4" width="15.42578125" bestFit="1" customWidth="1"/>
    <col min="5" max="5" width="11.140625" customWidth="1"/>
    <col min="6" max="6" width="11.42578125" customWidth="1"/>
    <col min="7" max="7" width="56.42578125" customWidth="1"/>
    <col min="8" max="8" width="12.85546875" bestFit="1" customWidth="1"/>
    <col min="9" max="9" width="12.42578125" customWidth="1"/>
    <col min="10" max="10" width="12.7109375" customWidth="1"/>
    <col min="11" max="11" width="11.7109375" customWidth="1"/>
    <col min="12" max="12" width="15.5703125" customWidth="1"/>
    <col min="13" max="13" width="9.42578125" customWidth="1"/>
    <col min="14" max="14" width="22.42578125" customWidth="1"/>
  </cols>
  <sheetData>
    <row r="1" spans="2:15" ht="23.25" x14ac:dyDescent="0.35">
      <c r="B1" s="80" t="s">
        <v>0</v>
      </c>
      <c r="C1" s="80"/>
      <c r="D1" s="80"/>
      <c r="E1" s="80"/>
      <c r="F1" s="80"/>
      <c r="G1" s="80"/>
      <c r="H1" s="80"/>
      <c r="I1" s="80"/>
      <c r="J1" s="80"/>
      <c r="K1" s="80"/>
      <c r="L1" s="80"/>
      <c r="M1" s="80"/>
      <c r="N1" s="80"/>
    </row>
    <row r="2" spans="2:15" ht="15.75" thickBot="1" x14ac:dyDescent="0.3"/>
    <row r="3" spans="2:15" ht="46.9" customHeight="1" thickBot="1" x14ac:dyDescent="0.3">
      <c r="B3" s="2" t="s">
        <v>1</v>
      </c>
      <c r="C3" s="82" t="s">
        <v>2</v>
      </c>
      <c r="D3" s="83"/>
      <c r="E3" s="77" t="s">
        <v>3</v>
      </c>
      <c r="F3" s="78"/>
      <c r="G3" s="25"/>
      <c r="H3" s="79" t="s">
        <v>4</v>
      </c>
      <c r="I3" s="77"/>
      <c r="J3" s="17" t="s">
        <v>5</v>
      </c>
      <c r="K3" s="79" t="s">
        <v>6</v>
      </c>
      <c r="L3" s="81"/>
      <c r="M3" s="48" t="s">
        <v>7</v>
      </c>
      <c r="N3" s="16" t="s">
        <v>8</v>
      </c>
    </row>
    <row r="4" spans="2:15" ht="32.25" thickBot="1" x14ac:dyDescent="0.3">
      <c r="B4" s="19"/>
      <c r="C4" s="30" t="s">
        <v>9</v>
      </c>
      <c r="D4" s="31" t="s">
        <v>10</v>
      </c>
      <c r="E4" s="21" t="s">
        <v>9</v>
      </c>
      <c r="F4" s="20" t="s">
        <v>10</v>
      </c>
      <c r="G4" s="22"/>
      <c r="H4" s="23" t="s">
        <v>9</v>
      </c>
      <c r="I4" s="24" t="s">
        <v>10</v>
      </c>
      <c r="J4" s="51" t="s">
        <v>11</v>
      </c>
      <c r="K4" s="23" t="s">
        <v>9</v>
      </c>
      <c r="L4" s="49" t="s">
        <v>12</v>
      </c>
      <c r="M4" s="50"/>
      <c r="N4" s="18"/>
    </row>
    <row r="5" spans="2:15" ht="20.100000000000001" customHeight="1" x14ac:dyDescent="0.25">
      <c r="B5" s="1" t="s">
        <v>13</v>
      </c>
      <c r="C5" s="15">
        <v>2160</v>
      </c>
      <c r="D5" s="42"/>
      <c r="E5" s="7">
        <v>3151</v>
      </c>
      <c r="F5" s="42"/>
      <c r="G5" s="1" t="s">
        <v>14</v>
      </c>
      <c r="H5" s="7">
        <v>4731</v>
      </c>
      <c r="I5" s="29"/>
      <c r="J5" s="52">
        <f t="shared" ref="J5:J6" si="0">F5-I5</f>
        <v>0</v>
      </c>
      <c r="K5" s="15">
        <v>2160</v>
      </c>
      <c r="L5" s="52">
        <f t="shared" ref="L5:L36" si="1">D5+J5</f>
        <v>0</v>
      </c>
      <c r="M5" s="46">
        <f t="shared" ref="M5:M21" si="2">IF((J5+D5)&lt;0,"Grant received Exceeded",J5+D5)</f>
        <v>0</v>
      </c>
      <c r="N5" s="5"/>
    </row>
    <row r="6" spans="2:15" ht="20.100000000000001" customHeight="1" x14ac:dyDescent="0.25">
      <c r="B6" s="1" t="s">
        <v>61</v>
      </c>
      <c r="C6" s="14">
        <v>2160</v>
      </c>
      <c r="D6" s="42"/>
      <c r="E6" s="7">
        <v>3152</v>
      </c>
      <c r="F6" s="42"/>
      <c r="G6" s="56" t="s">
        <v>15</v>
      </c>
      <c r="H6" s="7">
        <v>4113</v>
      </c>
      <c r="I6" s="29"/>
      <c r="J6" s="52">
        <f t="shared" si="0"/>
        <v>0</v>
      </c>
      <c r="K6" s="14">
        <v>2160</v>
      </c>
      <c r="L6" s="52">
        <f t="shared" si="1"/>
        <v>0</v>
      </c>
      <c r="M6" s="46">
        <f t="shared" si="2"/>
        <v>0</v>
      </c>
      <c r="N6" s="5"/>
    </row>
    <row r="7" spans="2:15" ht="20.100000000000001" customHeight="1" x14ac:dyDescent="0.25">
      <c r="B7" s="1" t="s">
        <v>16</v>
      </c>
      <c r="C7" s="14">
        <v>2161</v>
      </c>
      <c r="D7" s="42"/>
      <c r="E7" s="7">
        <v>3155</v>
      </c>
      <c r="F7" s="42"/>
      <c r="G7" s="1" t="s">
        <v>17</v>
      </c>
      <c r="H7" s="8">
        <v>4641</v>
      </c>
      <c r="I7" s="29"/>
      <c r="J7" s="52">
        <f t="shared" ref="J7:J36" si="3">F7-I7</f>
        <v>0</v>
      </c>
      <c r="K7" s="14">
        <v>2161</v>
      </c>
      <c r="L7" s="52">
        <f>D7+J7</f>
        <v>0</v>
      </c>
      <c r="M7" s="46">
        <f t="shared" si="2"/>
        <v>0</v>
      </c>
      <c r="N7" s="5"/>
    </row>
    <row r="8" spans="2:15" ht="20.100000000000001" customHeight="1" x14ac:dyDescent="0.25">
      <c r="B8" s="1" t="s">
        <v>18</v>
      </c>
      <c r="C8" s="15">
        <v>2170</v>
      </c>
      <c r="D8" s="42"/>
      <c r="E8" s="7">
        <v>3240</v>
      </c>
      <c r="F8" s="42"/>
      <c r="G8" s="1" t="s">
        <v>19</v>
      </c>
      <c r="H8" s="7">
        <v>4150</v>
      </c>
      <c r="I8" s="29"/>
      <c r="J8" s="52">
        <f t="shared" si="3"/>
        <v>0</v>
      </c>
      <c r="K8" s="15">
        <v>2170</v>
      </c>
      <c r="L8" s="52">
        <f t="shared" si="1"/>
        <v>0</v>
      </c>
      <c r="M8" s="46">
        <f t="shared" si="2"/>
        <v>0</v>
      </c>
      <c r="N8" s="5"/>
    </row>
    <row r="9" spans="2:15" ht="20.100000000000001" customHeight="1" x14ac:dyDescent="0.25">
      <c r="B9" s="1" t="s">
        <v>20</v>
      </c>
      <c r="C9" s="14">
        <v>2167</v>
      </c>
      <c r="D9" s="47"/>
      <c r="E9" s="7">
        <v>3190</v>
      </c>
      <c r="F9" s="42"/>
      <c r="G9" s="1" t="s">
        <v>21</v>
      </c>
      <c r="H9" s="7" t="s">
        <v>22</v>
      </c>
      <c r="I9" s="29"/>
      <c r="J9" s="52">
        <f t="shared" si="3"/>
        <v>0</v>
      </c>
      <c r="K9" s="14">
        <v>2167</v>
      </c>
      <c r="L9" s="52">
        <f t="shared" si="1"/>
        <v>0</v>
      </c>
      <c r="M9" s="46">
        <f t="shared" si="2"/>
        <v>0</v>
      </c>
      <c r="N9" s="5"/>
      <c r="O9" s="9"/>
    </row>
    <row r="10" spans="2:15" ht="20.100000000000001" customHeight="1" x14ac:dyDescent="0.25">
      <c r="B10" s="1" t="s">
        <v>23</v>
      </c>
      <c r="C10" s="14">
        <v>2171</v>
      </c>
      <c r="D10" s="47"/>
      <c r="E10" s="7">
        <v>3020</v>
      </c>
      <c r="F10" s="42"/>
      <c r="G10" s="73" t="s">
        <v>24</v>
      </c>
      <c r="H10" s="7">
        <v>4810</v>
      </c>
      <c r="I10" s="29"/>
      <c r="J10" s="52">
        <f t="shared" si="3"/>
        <v>0</v>
      </c>
      <c r="K10" s="14">
        <v>2171</v>
      </c>
      <c r="L10" s="52">
        <f t="shared" si="1"/>
        <v>0</v>
      </c>
      <c r="M10" s="46">
        <f t="shared" si="2"/>
        <v>0</v>
      </c>
      <c r="N10" s="5"/>
      <c r="O10" s="9"/>
    </row>
    <row r="11" spans="2:15" ht="20.100000000000001" customHeight="1" x14ac:dyDescent="0.25">
      <c r="B11" s="1" t="s">
        <v>63</v>
      </c>
      <c r="C11" s="14">
        <v>2171</v>
      </c>
      <c r="D11" s="47"/>
      <c r="E11" s="7">
        <v>3245</v>
      </c>
      <c r="F11" s="42"/>
      <c r="G11" s="73" t="s">
        <v>62</v>
      </c>
      <c r="H11" s="7">
        <v>4390</v>
      </c>
      <c r="I11" s="29"/>
      <c r="J11" s="52">
        <f t="shared" si="3"/>
        <v>0</v>
      </c>
      <c r="K11" s="14">
        <v>2171</v>
      </c>
      <c r="L11" s="52">
        <f t="shared" si="1"/>
        <v>0</v>
      </c>
      <c r="M11" s="46">
        <f t="shared" si="2"/>
        <v>0</v>
      </c>
      <c r="N11" s="5"/>
      <c r="O11" s="9"/>
    </row>
    <row r="12" spans="2:15" ht="38.25" customHeight="1" x14ac:dyDescent="0.25">
      <c r="B12" s="1" t="s">
        <v>64</v>
      </c>
      <c r="C12" s="14">
        <v>2171</v>
      </c>
      <c r="D12" s="47"/>
      <c r="E12" s="7">
        <v>3290</v>
      </c>
      <c r="F12" s="47"/>
      <c r="G12" s="74" t="s">
        <v>66</v>
      </c>
      <c r="H12" s="75" t="s">
        <v>65</v>
      </c>
      <c r="I12" s="42"/>
      <c r="J12" s="52">
        <f t="shared" si="3"/>
        <v>0</v>
      </c>
      <c r="K12" s="14">
        <v>2171</v>
      </c>
      <c r="L12" s="52">
        <f t="shared" si="1"/>
        <v>0</v>
      </c>
      <c r="M12" s="46">
        <f t="shared" si="2"/>
        <v>0</v>
      </c>
      <c r="N12" s="5"/>
      <c r="O12" s="9"/>
    </row>
    <row r="13" spans="2:15" ht="20.100000000000001" customHeight="1" x14ac:dyDescent="0.25">
      <c r="B13" s="1" t="s">
        <v>25</v>
      </c>
      <c r="C13" s="14">
        <v>2171</v>
      </c>
      <c r="D13" s="42"/>
      <c r="E13" s="7">
        <v>3294</v>
      </c>
      <c r="F13" s="42"/>
      <c r="G13" s="1" t="s">
        <v>26</v>
      </c>
      <c r="H13" s="7">
        <v>4196</v>
      </c>
      <c r="I13" s="29"/>
      <c r="J13" s="52">
        <f t="shared" si="3"/>
        <v>0</v>
      </c>
      <c r="K13" s="14">
        <v>2171</v>
      </c>
      <c r="L13" s="52">
        <f t="shared" si="1"/>
        <v>0</v>
      </c>
      <c r="M13" s="46">
        <f t="shared" si="2"/>
        <v>0</v>
      </c>
      <c r="N13" s="5"/>
    </row>
    <row r="14" spans="2:15" s="10" customFormat="1" ht="20.100000000000001" customHeight="1" x14ac:dyDescent="0.25">
      <c r="B14" s="13" t="s">
        <v>27</v>
      </c>
      <c r="C14" s="28">
        <v>2173</v>
      </c>
      <c r="D14" s="42"/>
      <c r="E14" s="12">
        <v>3920</v>
      </c>
      <c r="F14" s="42"/>
      <c r="G14" s="13" t="s">
        <v>28</v>
      </c>
      <c r="H14" s="12">
        <v>1421</v>
      </c>
      <c r="I14" s="29"/>
      <c r="J14" s="52">
        <f t="shared" si="3"/>
        <v>0</v>
      </c>
      <c r="K14" s="28">
        <v>2173</v>
      </c>
      <c r="L14" s="52">
        <f t="shared" si="1"/>
        <v>0</v>
      </c>
      <c r="M14" s="46">
        <f t="shared" si="2"/>
        <v>0</v>
      </c>
      <c r="N14" s="5"/>
    </row>
    <row r="15" spans="2:15" s="10" customFormat="1" ht="20.100000000000001" customHeight="1" x14ac:dyDescent="0.25">
      <c r="B15" s="13" t="s">
        <v>29</v>
      </c>
      <c r="C15" s="14">
        <v>2180</v>
      </c>
      <c r="D15" s="47"/>
      <c r="E15" s="7">
        <v>3260</v>
      </c>
      <c r="F15" s="47"/>
      <c r="G15" s="13" t="s">
        <v>30</v>
      </c>
      <c r="H15" s="7">
        <v>4815</v>
      </c>
      <c r="I15" s="42"/>
      <c r="J15" s="52">
        <f t="shared" si="3"/>
        <v>0</v>
      </c>
      <c r="K15" s="14">
        <v>2180</v>
      </c>
      <c r="L15" s="52">
        <f t="shared" si="1"/>
        <v>0</v>
      </c>
      <c r="M15" s="46">
        <f t="shared" si="2"/>
        <v>0</v>
      </c>
      <c r="N15" s="26"/>
    </row>
    <row r="16" spans="2:15" ht="20.100000000000001" customHeight="1" x14ac:dyDescent="0.25">
      <c r="B16" s="1" t="s">
        <v>31</v>
      </c>
      <c r="C16" s="14">
        <v>2171</v>
      </c>
      <c r="D16" s="42"/>
      <c r="E16" s="7">
        <v>3296</v>
      </c>
      <c r="F16" s="42"/>
      <c r="G16" s="1" t="s">
        <v>32</v>
      </c>
      <c r="H16" s="7">
        <v>4912</v>
      </c>
      <c r="I16" s="6"/>
      <c r="J16" s="52">
        <f t="shared" si="3"/>
        <v>0</v>
      </c>
      <c r="K16" s="15">
        <v>2171</v>
      </c>
      <c r="L16" s="52">
        <f t="shared" si="1"/>
        <v>0</v>
      </c>
      <c r="M16" s="46">
        <f t="shared" si="2"/>
        <v>0</v>
      </c>
      <c r="N16" s="5"/>
    </row>
    <row r="17" spans="2:15" ht="20.100000000000001" customHeight="1" x14ac:dyDescent="0.25">
      <c r="B17" s="1"/>
      <c r="C17" s="15"/>
      <c r="D17" s="42"/>
      <c r="E17" s="7"/>
      <c r="F17" s="42"/>
      <c r="G17" s="1"/>
      <c r="H17" s="7"/>
      <c r="I17" s="6"/>
      <c r="J17" s="52"/>
      <c r="K17" s="14"/>
      <c r="L17" s="52"/>
      <c r="M17" s="46"/>
      <c r="N17" s="5"/>
    </row>
    <row r="18" spans="2:15" ht="20.100000000000001" customHeight="1" x14ac:dyDescent="0.25">
      <c r="B18" s="68" t="s">
        <v>33</v>
      </c>
      <c r="C18" s="69">
        <v>2165</v>
      </c>
      <c r="D18" s="42"/>
      <c r="E18" s="71">
        <v>3230</v>
      </c>
      <c r="F18" s="42"/>
      <c r="G18" s="68" t="s">
        <v>34</v>
      </c>
      <c r="H18" s="71">
        <v>4410</v>
      </c>
      <c r="I18" s="6"/>
      <c r="J18" s="72">
        <f t="shared" si="3"/>
        <v>0</v>
      </c>
      <c r="K18" s="14">
        <v>2165</v>
      </c>
      <c r="L18" s="72">
        <f t="shared" si="1"/>
        <v>0</v>
      </c>
      <c r="M18" s="46">
        <f t="shared" si="2"/>
        <v>0</v>
      </c>
      <c r="N18" s="5"/>
    </row>
    <row r="19" spans="2:15" ht="20.100000000000001" customHeight="1" x14ac:dyDescent="0.25">
      <c r="B19" s="68" t="s">
        <v>35</v>
      </c>
      <c r="C19" s="70">
        <v>2165</v>
      </c>
      <c r="D19" s="42"/>
      <c r="E19" s="71">
        <v>3921</v>
      </c>
      <c r="F19" s="42"/>
      <c r="G19" s="68" t="s">
        <v>36</v>
      </c>
      <c r="H19" s="71">
        <v>1461</v>
      </c>
      <c r="I19" s="6"/>
      <c r="J19" s="72">
        <f t="shared" si="3"/>
        <v>0</v>
      </c>
      <c r="K19" s="14">
        <v>2165</v>
      </c>
      <c r="L19" s="72">
        <f t="shared" si="1"/>
        <v>0</v>
      </c>
      <c r="M19" s="46">
        <f t="shared" si="2"/>
        <v>0</v>
      </c>
      <c r="N19" s="5"/>
    </row>
    <row r="20" spans="2:15" ht="20.100000000000001" customHeight="1" x14ac:dyDescent="0.25">
      <c r="B20" s="68" t="s">
        <v>37</v>
      </c>
      <c r="C20" s="69">
        <v>2179</v>
      </c>
      <c r="D20" s="42"/>
      <c r="E20" s="71">
        <v>3230</v>
      </c>
      <c r="F20" s="42"/>
      <c r="G20" s="68" t="s">
        <v>34</v>
      </c>
      <c r="H20" s="71">
        <v>4410</v>
      </c>
      <c r="I20" s="6"/>
      <c r="J20" s="72">
        <f t="shared" si="3"/>
        <v>0</v>
      </c>
      <c r="K20" s="14">
        <v>2179</v>
      </c>
      <c r="L20" s="72">
        <f t="shared" si="1"/>
        <v>0</v>
      </c>
      <c r="M20" s="46">
        <f t="shared" si="2"/>
        <v>0</v>
      </c>
      <c r="N20" s="5"/>
    </row>
    <row r="21" spans="2:15" ht="20.100000000000001" customHeight="1" x14ac:dyDescent="0.25">
      <c r="B21" s="68" t="s">
        <v>38</v>
      </c>
      <c r="C21" s="70">
        <v>2179</v>
      </c>
      <c r="D21" s="42"/>
      <c r="E21" s="71">
        <v>3921</v>
      </c>
      <c r="F21" s="42"/>
      <c r="G21" s="68" t="s">
        <v>36</v>
      </c>
      <c r="H21" s="71">
        <v>1461</v>
      </c>
      <c r="I21" s="6"/>
      <c r="J21" s="72">
        <f t="shared" si="3"/>
        <v>0</v>
      </c>
      <c r="K21" s="15">
        <v>2179</v>
      </c>
      <c r="L21" s="72">
        <f t="shared" si="1"/>
        <v>0</v>
      </c>
      <c r="M21" s="46">
        <f t="shared" si="2"/>
        <v>0</v>
      </c>
      <c r="N21" s="5"/>
    </row>
    <row r="22" spans="2:15" ht="20.100000000000001" customHeight="1" x14ac:dyDescent="0.25">
      <c r="B22" s="1"/>
      <c r="C22" s="15"/>
      <c r="D22" s="42"/>
      <c r="E22" s="7"/>
      <c r="F22" s="42"/>
      <c r="G22" s="1"/>
      <c r="H22" s="7"/>
      <c r="I22" s="6"/>
      <c r="J22" s="52"/>
      <c r="K22" s="15"/>
      <c r="L22" s="52"/>
      <c r="M22" s="46"/>
      <c r="N22" s="5"/>
    </row>
    <row r="23" spans="2:15" ht="20.100000000000001" customHeight="1" x14ac:dyDescent="0.25">
      <c r="B23" s="32" t="s">
        <v>39</v>
      </c>
      <c r="C23" s="33">
        <v>2168</v>
      </c>
      <c r="D23" s="42"/>
      <c r="E23" s="34">
        <v>3030</v>
      </c>
      <c r="F23" s="42"/>
      <c r="G23" s="32"/>
      <c r="H23" s="34"/>
      <c r="I23" s="6"/>
      <c r="J23" s="53"/>
      <c r="K23" s="33"/>
      <c r="L23" s="54"/>
      <c r="M23" s="35"/>
      <c r="N23" s="5"/>
    </row>
    <row r="24" spans="2:15" ht="20.100000000000001" customHeight="1" x14ac:dyDescent="0.25">
      <c r="B24" s="36"/>
      <c r="C24" s="33"/>
      <c r="D24" s="42"/>
      <c r="E24" s="34"/>
      <c r="F24" s="42"/>
      <c r="G24" s="37" t="s">
        <v>40</v>
      </c>
      <c r="H24" s="38">
        <v>5010</v>
      </c>
      <c r="I24" s="6"/>
      <c r="J24" s="53"/>
      <c r="K24" s="33"/>
      <c r="L24" s="54"/>
      <c r="M24" s="35"/>
      <c r="N24" s="5"/>
    </row>
    <row r="25" spans="2:15" ht="20.100000000000001" customHeight="1" x14ac:dyDescent="0.25">
      <c r="B25" s="36"/>
      <c r="C25" s="33"/>
      <c r="D25" s="42"/>
      <c r="E25" s="34"/>
      <c r="F25" s="42"/>
      <c r="G25" s="37" t="s">
        <v>41</v>
      </c>
      <c r="H25" s="38">
        <v>6010</v>
      </c>
      <c r="I25" s="6"/>
      <c r="J25" s="53"/>
      <c r="K25" s="33"/>
      <c r="L25" s="54"/>
      <c r="M25" s="35"/>
      <c r="N25" s="5"/>
    </row>
    <row r="26" spans="2:15" ht="20.100000000000001" customHeight="1" x14ac:dyDescent="0.25">
      <c r="B26" s="36"/>
      <c r="C26" s="33"/>
      <c r="D26" s="42"/>
      <c r="E26" s="34"/>
      <c r="F26" s="42"/>
      <c r="G26" s="37" t="s">
        <v>42</v>
      </c>
      <c r="H26" s="38">
        <v>5110</v>
      </c>
      <c r="I26" s="6"/>
      <c r="J26" s="53"/>
      <c r="K26" s="33"/>
      <c r="L26" s="54"/>
      <c r="M26" s="35"/>
      <c r="N26" s="5"/>
    </row>
    <row r="27" spans="2:15" ht="20.100000000000001" customHeight="1" x14ac:dyDescent="0.25">
      <c r="B27" s="36"/>
      <c r="C27" s="33"/>
      <c r="D27" s="42"/>
      <c r="E27" s="34"/>
      <c r="F27" s="42"/>
      <c r="G27" s="39" t="s">
        <v>43</v>
      </c>
      <c r="H27" s="40">
        <v>7500</v>
      </c>
      <c r="I27" s="6"/>
      <c r="J27" s="53"/>
      <c r="K27" s="33"/>
      <c r="L27" s="54"/>
      <c r="M27" s="35"/>
      <c r="N27" s="5"/>
    </row>
    <row r="28" spans="2:15" ht="20.100000000000001" customHeight="1" x14ac:dyDescent="0.25">
      <c r="B28" s="36"/>
      <c r="C28" s="33"/>
      <c r="D28" s="42"/>
      <c r="E28" s="34"/>
      <c r="F28" s="42"/>
      <c r="G28" s="41" t="s">
        <v>44</v>
      </c>
      <c r="H28" s="65"/>
      <c r="I28" s="6"/>
      <c r="J28" s="53">
        <f>+F23-I24-I25-I26-I27</f>
        <v>0</v>
      </c>
      <c r="K28" s="33">
        <v>2168</v>
      </c>
      <c r="L28" s="55">
        <f>+D23+J28</f>
        <v>0</v>
      </c>
      <c r="M28" s="46">
        <f t="shared" ref="M28:M36" si="4">IF((J28+D28)&lt;0,"Grant received Exceeded",J28+D28)</f>
        <v>0</v>
      </c>
      <c r="N28" s="5"/>
    </row>
    <row r="29" spans="2:15" ht="20.100000000000001" customHeight="1" x14ac:dyDescent="0.25">
      <c r="B29" s="11" t="s">
        <v>45</v>
      </c>
      <c r="C29" s="15">
        <v>2171</v>
      </c>
      <c r="D29" s="44"/>
      <c r="E29" s="27"/>
      <c r="F29" s="61"/>
      <c r="G29" s="57" t="str">
        <f>G30</f>
        <v>Corresponding additions / grant expense code</v>
      </c>
      <c r="H29" s="58"/>
      <c r="I29" s="63"/>
      <c r="J29" s="52">
        <f t="shared" ref="J29" si="5">F29-I29</f>
        <v>0</v>
      </c>
      <c r="K29" s="14">
        <v>2171</v>
      </c>
      <c r="L29" s="52">
        <f t="shared" ref="L29" si="6">D29+J29</f>
        <v>0</v>
      </c>
      <c r="M29" s="46">
        <f t="shared" si="4"/>
        <v>0</v>
      </c>
      <c r="N29" s="5"/>
      <c r="O29" s="9"/>
    </row>
    <row r="30" spans="2:15" s="9" customFormat="1" ht="20.100000000000001" customHeight="1" x14ac:dyDescent="0.25">
      <c r="B30" s="11" t="s">
        <v>46</v>
      </c>
      <c r="C30" s="14">
        <v>2173</v>
      </c>
      <c r="D30" s="42"/>
      <c r="E30" s="12"/>
      <c r="F30" s="62"/>
      <c r="G30" s="59" t="s">
        <v>47</v>
      </c>
      <c r="H30" s="60"/>
      <c r="I30" s="64"/>
      <c r="J30" s="52">
        <f t="shared" si="3"/>
        <v>0</v>
      </c>
      <c r="K30" s="14">
        <v>2173</v>
      </c>
      <c r="L30" s="52">
        <f t="shared" si="1"/>
        <v>0</v>
      </c>
      <c r="M30" s="46">
        <f t="shared" si="4"/>
        <v>0</v>
      </c>
      <c r="N30" s="5"/>
    </row>
    <row r="31" spans="2:15" s="9" customFormat="1" ht="20.100000000000001" customHeight="1" x14ac:dyDescent="0.25">
      <c r="B31" s="11" t="s">
        <v>48</v>
      </c>
      <c r="C31" s="14">
        <v>2173</v>
      </c>
      <c r="D31" s="43"/>
      <c r="E31" s="12">
        <v>3920</v>
      </c>
      <c r="F31" s="44"/>
      <c r="G31" s="66" t="s">
        <v>49</v>
      </c>
      <c r="H31" s="67">
        <v>1421</v>
      </c>
      <c r="I31" s="42"/>
      <c r="J31" s="52">
        <f t="shared" si="3"/>
        <v>0</v>
      </c>
      <c r="K31" s="14">
        <f>C31</f>
        <v>2173</v>
      </c>
      <c r="L31" s="52">
        <f t="shared" si="1"/>
        <v>0</v>
      </c>
      <c r="M31" s="46">
        <f t="shared" si="4"/>
        <v>0</v>
      </c>
      <c r="N31" s="5"/>
    </row>
    <row r="32" spans="2:15" s="9" customFormat="1" ht="20.100000000000001" customHeight="1" x14ac:dyDescent="0.25">
      <c r="B32" s="11" t="s">
        <v>50</v>
      </c>
      <c r="C32" s="14">
        <v>2173</v>
      </c>
      <c r="D32" s="43"/>
      <c r="E32" s="12">
        <v>3921</v>
      </c>
      <c r="F32" s="47"/>
      <c r="G32" s="13" t="s">
        <v>51</v>
      </c>
      <c r="H32" s="45">
        <v>1461</v>
      </c>
      <c r="I32" s="42"/>
      <c r="J32" s="52">
        <f t="shared" si="3"/>
        <v>0</v>
      </c>
      <c r="K32" s="14">
        <v>2173</v>
      </c>
      <c r="L32" s="52">
        <f t="shared" si="1"/>
        <v>0</v>
      </c>
      <c r="M32" s="46">
        <f t="shared" si="4"/>
        <v>0</v>
      </c>
      <c r="N32" s="5"/>
    </row>
    <row r="33" spans="2:14" s="9" customFormat="1" ht="20.100000000000001" customHeight="1" x14ac:dyDescent="0.25">
      <c r="B33" s="11" t="s">
        <v>52</v>
      </c>
      <c r="C33" s="14">
        <v>2173</v>
      </c>
      <c r="D33" s="43"/>
      <c r="E33" s="12">
        <v>3900</v>
      </c>
      <c r="F33" s="47"/>
      <c r="G33" s="13" t="s">
        <v>53</v>
      </c>
      <c r="H33" s="45">
        <v>3940</v>
      </c>
      <c r="I33" s="42"/>
      <c r="J33" s="52">
        <f t="shared" si="3"/>
        <v>0</v>
      </c>
      <c r="K33" s="14">
        <f t="shared" ref="K33:K36" si="7">C33</f>
        <v>2173</v>
      </c>
      <c r="L33" s="52">
        <f t="shared" si="1"/>
        <v>0</v>
      </c>
      <c r="M33" s="46">
        <f t="shared" si="4"/>
        <v>0</v>
      </c>
      <c r="N33" s="5"/>
    </row>
    <row r="34" spans="2:14" s="9" customFormat="1" ht="20.100000000000001" customHeight="1" x14ac:dyDescent="0.25">
      <c r="B34" s="11" t="s">
        <v>54</v>
      </c>
      <c r="C34" s="14">
        <v>2171</v>
      </c>
      <c r="D34" s="43"/>
      <c r="E34" s="12">
        <v>3276</v>
      </c>
      <c r="F34" s="44"/>
      <c r="G34" s="13" t="s">
        <v>55</v>
      </c>
      <c r="H34" s="45">
        <v>5551</v>
      </c>
      <c r="I34" s="42"/>
      <c r="J34" s="52">
        <f t="shared" si="3"/>
        <v>0</v>
      </c>
      <c r="K34" s="14">
        <f t="shared" si="7"/>
        <v>2171</v>
      </c>
      <c r="L34" s="52">
        <f t="shared" si="1"/>
        <v>0</v>
      </c>
      <c r="M34" s="46">
        <f t="shared" si="4"/>
        <v>0</v>
      </c>
      <c r="N34" s="5"/>
    </row>
    <row r="35" spans="2:14" s="9" customFormat="1" ht="20.100000000000001" customHeight="1" x14ac:dyDescent="0.25">
      <c r="B35" s="11" t="s">
        <v>56</v>
      </c>
      <c r="C35" s="14">
        <v>2171</v>
      </c>
      <c r="D35" s="43"/>
      <c r="E35" s="12">
        <v>3140</v>
      </c>
      <c r="F35" s="47"/>
      <c r="G35" s="13" t="s">
        <v>57</v>
      </c>
      <c r="H35" s="45">
        <v>4919</v>
      </c>
      <c r="I35" s="42"/>
      <c r="J35" s="52">
        <f t="shared" si="3"/>
        <v>0</v>
      </c>
      <c r="K35" s="14">
        <f t="shared" si="7"/>
        <v>2171</v>
      </c>
      <c r="L35" s="52">
        <f t="shared" si="1"/>
        <v>0</v>
      </c>
      <c r="M35" s="46">
        <f t="shared" si="4"/>
        <v>0</v>
      </c>
      <c r="N35" s="5"/>
    </row>
    <row r="36" spans="2:14" s="9" customFormat="1" ht="20.100000000000001" customHeight="1" x14ac:dyDescent="0.25">
      <c r="B36" s="11" t="s">
        <v>58</v>
      </c>
      <c r="C36" s="14">
        <v>2173</v>
      </c>
      <c r="D36" s="43"/>
      <c r="E36" s="12">
        <v>3140</v>
      </c>
      <c r="F36" s="47"/>
      <c r="G36" s="13" t="s">
        <v>57</v>
      </c>
      <c r="H36" s="45">
        <v>4919</v>
      </c>
      <c r="I36" s="42"/>
      <c r="J36" s="52">
        <f t="shared" si="3"/>
        <v>0</v>
      </c>
      <c r="K36" s="14">
        <f t="shared" si="7"/>
        <v>2173</v>
      </c>
      <c r="L36" s="52">
        <f t="shared" si="1"/>
        <v>0</v>
      </c>
      <c r="M36" s="46">
        <f t="shared" si="4"/>
        <v>0</v>
      </c>
      <c r="N36" s="5"/>
    </row>
    <row r="38" spans="2:14" ht="18.75" x14ac:dyDescent="0.3">
      <c r="B38" s="4" t="s">
        <v>59</v>
      </c>
      <c r="C38" s="4"/>
      <c r="D38" s="4"/>
      <c r="E38" s="3"/>
      <c r="F38" s="3"/>
      <c r="G38" s="3"/>
      <c r="H38" s="3"/>
      <c r="I38" s="3"/>
      <c r="J38" s="3"/>
      <c r="K38" s="3"/>
      <c r="L38" s="3"/>
      <c r="M38" s="3"/>
      <c r="N38" s="3"/>
    </row>
    <row r="39" spans="2:14" ht="93.6" customHeight="1" x14ac:dyDescent="0.25">
      <c r="B39" s="76" t="s">
        <v>60</v>
      </c>
      <c r="C39" s="76"/>
      <c r="D39" s="76"/>
      <c r="E39" s="76"/>
      <c r="F39" s="76"/>
      <c r="G39" s="76"/>
      <c r="H39" s="76"/>
      <c r="I39" s="76"/>
      <c r="J39" s="76"/>
      <c r="K39" s="76"/>
      <c r="L39" s="76"/>
      <c r="M39" s="76"/>
      <c r="N39" s="76"/>
    </row>
  </sheetData>
  <mergeCells count="6">
    <mergeCell ref="B39:N39"/>
    <mergeCell ref="E3:F3"/>
    <mergeCell ref="H3:I3"/>
    <mergeCell ref="B1:N1"/>
    <mergeCell ref="K3:L3"/>
    <mergeCell ref="C3:D3"/>
  </mergeCells>
  <pageMargins left="0.23622047244094491" right="0.23622047244094491" top="0.74803149606299213" bottom="0.74803149606299213" header="0.31496062992125984" footer="0.31496062992125984"/>
  <pageSetup paperSize="9" scale="5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11c5605-868c-4466-a708-de1528b567ad" xsi:nil="true"/>
    <PublishingExpirationDate xmlns="http://schemas.microsoft.com/sharepoint/v3" xsi:nil="true"/>
    <PublishingStartDate xmlns="http://schemas.microsoft.com/sharepoint/v3" xsi:nil="true"/>
    <lcf76f155ced4ddcb4097134ff3c332f xmlns="46384f9d-70dd-4826-80eb-e1c80c05f86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B075941DF854C4D8D4417D58DBC42B8" ma:contentTypeVersion="21" ma:contentTypeDescription="Create a new document." ma:contentTypeScope="" ma:versionID="d88de45cd115a4321b563db04c9f3c92">
  <xsd:schema xmlns:xsd="http://www.w3.org/2001/XMLSchema" xmlns:xs="http://www.w3.org/2001/XMLSchema" xmlns:p="http://schemas.microsoft.com/office/2006/metadata/properties" xmlns:ns1="http://schemas.microsoft.com/sharepoint/v3" xmlns:ns2="46384f9d-70dd-4826-80eb-e1c80c05f86a" xmlns:ns3="311c5605-868c-4466-a708-de1528b567ad" targetNamespace="http://schemas.microsoft.com/office/2006/metadata/properties" ma:root="true" ma:fieldsID="16ca4a0449e8140784f09c08768b120d" ns1:_="" ns2:_="" ns3:_="">
    <xsd:import namespace="http://schemas.microsoft.com/sharepoint/v3"/>
    <xsd:import namespace="46384f9d-70dd-4826-80eb-e1c80c05f86a"/>
    <xsd:import namespace="311c5605-868c-4466-a708-de1528b567a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DateTaken" minOccurs="0"/>
                <xsd:element ref="ns2:MediaServiceOCR" minOccurs="0"/>
                <xsd:element ref="ns1:PublishingStartDate" minOccurs="0"/>
                <xsd:element ref="ns1:PublishingExpirationDate" minOccurs="0"/>
                <xsd:element ref="ns2:MediaServiceEventHashCode" minOccurs="0"/>
                <xsd:element ref="ns2:MediaServiceGenerationTime"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5"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6"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384f9d-70dd-4826-80eb-e1c80c05f8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5e933ee1-c680-429d-9f1c-fa62cd8419c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11c5605-868c-4466-a708-de1528b567a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94f90952-9a09-4d09-8749-3c432c1ef120}" ma:internalName="TaxCatchAll" ma:showField="CatchAllData" ma:web="311c5605-868c-4466-a708-de1528b567a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77B4A5-E3D6-4740-A660-BB0D50368E40}">
  <ds:schemaRefs>
    <ds:schemaRef ds:uri="http://schemas.microsoft.com/sharepoint/v3/contenttype/forms"/>
  </ds:schemaRefs>
</ds:datastoreItem>
</file>

<file path=customXml/itemProps2.xml><?xml version="1.0" encoding="utf-8"?>
<ds:datastoreItem xmlns:ds="http://schemas.openxmlformats.org/officeDocument/2006/customXml" ds:itemID="{42A66F9F-5BFA-47D8-A34C-C6FBC3F58293}">
  <ds:schemaRefs>
    <ds:schemaRef ds:uri="http://schemas.microsoft.com/office/2006/metadata/properties"/>
    <ds:schemaRef ds:uri="http://schemas.microsoft.com/office/infopath/2007/PartnerControls"/>
    <ds:schemaRef ds:uri="311c5605-868c-4466-a708-de1528b567ad"/>
    <ds:schemaRef ds:uri="http://schemas.microsoft.com/sharepoint/v3"/>
    <ds:schemaRef ds:uri="46384f9d-70dd-4826-80eb-e1c80c05f86a"/>
  </ds:schemaRefs>
</ds:datastoreItem>
</file>

<file path=customXml/itemProps3.xml><?xml version="1.0" encoding="utf-8"?>
<ds:datastoreItem xmlns:ds="http://schemas.openxmlformats.org/officeDocument/2006/customXml" ds:itemID="{2D46B4ED-F8C3-4B8C-AC37-47E6E9EF7F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6384f9d-70dd-4826-80eb-e1c80c05f86a"/>
    <ds:schemaRef ds:uri="311c5605-868c-4466-a708-de1528b567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Ring fenced grants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Eileen Ahern</dc:creator>
  <cp:keywords/>
  <dc:description/>
  <cp:lastModifiedBy>Liz Lambert</cp:lastModifiedBy>
  <cp:revision/>
  <cp:lastPrinted>2026-03-13T15:36:40Z</cp:lastPrinted>
  <dcterms:created xsi:type="dcterms:W3CDTF">2022-06-02T08:11:59Z</dcterms:created>
  <dcterms:modified xsi:type="dcterms:W3CDTF">2026-04-13T08:00:01Z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0x0101003B075941DF854C4D8D4417D58DBC42B8</vt:lpwstr>
  </property>
  <property fmtid="{D5CDD505-2E9C-101B-9397-08002B2CF9AE}" pid="3" name="MediaServiceImageTags">
    <vt:lpwstr/>
  </property>
</Properties>
</file>