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bredamurphy_fssu_ie/Documents/Documents/2023 2024/2 B Sage 50 Training 23 24/4 Autumn 2023 sage 50/WEB 3 kEY ISSUES FOR AUG 23/For dist/"/>
    </mc:Choice>
  </mc:AlternateContent>
  <xr:revisionPtr revIDLastSave="0" documentId="8_{73EBD1B6-CCE8-4132-88E2-8264316AD183}" xr6:coauthVersionLast="47" xr6:coauthVersionMax="47" xr10:uidLastSave="{00000000-0000-0000-0000-000000000000}"/>
  <bookViews>
    <workbookView xWindow="-120" yWindow="-120" windowWidth="29040" windowHeight="15720" xr2:uid="{26A831B2-3865-40D1-9521-996594455C46}"/>
  </bookViews>
  <sheets>
    <sheet name="Payroll postings template blank" sheetId="2" r:id="rId1"/>
    <sheet name="Payroll posting template examp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2" l="1"/>
  <c r="F32" i="2"/>
  <c r="F31" i="2"/>
  <c r="F30" i="2"/>
  <c r="G31" i="2" s="1"/>
  <c r="F29" i="2"/>
  <c r="F28" i="2"/>
  <c r="F27" i="2"/>
  <c r="G27" i="2" s="1"/>
  <c r="F26" i="2"/>
  <c r="J14" i="2"/>
  <c r="H36" i="2" s="1"/>
  <c r="I14" i="2"/>
  <c r="H14" i="2"/>
  <c r="G14" i="2"/>
  <c r="H37" i="2" s="1"/>
  <c r="F14" i="2"/>
  <c r="L12" i="2"/>
  <c r="L11" i="2"/>
  <c r="L10" i="2"/>
  <c r="L9" i="2"/>
  <c r="H36" i="1"/>
  <c r="F33" i="1"/>
  <c r="F32" i="1"/>
  <c r="G33" i="1" s="1"/>
  <c r="G31" i="1"/>
  <c r="F31" i="1"/>
  <c r="F30" i="1"/>
  <c r="G29" i="1"/>
  <c r="F29" i="1"/>
  <c r="F28" i="1"/>
  <c r="G27" i="1"/>
  <c r="G40" i="1" s="1"/>
  <c r="F27" i="1"/>
  <c r="F26" i="1"/>
  <c r="F40" i="1" s="1"/>
  <c r="J14" i="1"/>
  <c r="I14" i="1"/>
  <c r="H14" i="1"/>
  <c r="G14" i="1"/>
  <c r="H37" i="1" s="1"/>
  <c r="F14" i="1"/>
  <c r="L12" i="1"/>
  <c r="L11" i="1"/>
  <c r="L10" i="1"/>
  <c r="L14" i="1" s="1"/>
  <c r="H35" i="1" s="1"/>
  <c r="L9" i="1"/>
  <c r="G29" i="2" l="1"/>
  <c r="L14" i="2"/>
  <c r="H35" i="2" s="1"/>
  <c r="H40" i="2" s="1"/>
  <c r="F40" i="2"/>
  <c r="G33" i="2"/>
  <c r="H40" i="1"/>
  <c r="G40" i="2" l="1"/>
</calcChain>
</file>

<file path=xl/sharedStrings.xml><?xml version="1.0" encoding="utf-8"?>
<sst xmlns="http://schemas.openxmlformats.org/spreadsheetml/2006/main" count="106" uniqueCount="65">
  <si>
    <t>Sample School</t>
  </si>
  <si>
    <t>STARTING POINT -  EXAMPLE OF PAYROLL REPORT PRINTED OFF payroll PACKAGE</t>
  </si>
  <si>
    <t>DATE</t>
  </si>
  <si>
    <t>PAYEE</t>
  </si>
  <si>
    <t>Dept</t>
  </si>
  <si>
    <t>NC</t>
  </si>
  <si>
    <t>GROSS PAY</t>
  </si>
  <si>
    <t>TAX</t>
  </si>
  <si>
    <t>PRSI EE</t>
  </si>
  <si>
    <t>PRSI ER</t>
  </si>
  <si>
    <t>Pension</t>
  </si>
  <si>
    <t>POST TAX DEDS</t>
  </si>
  <si>
    <t>NET PAY</t>
  </si>
  <si>
    <t>01.08.2023</t>
  </si>
  <si>
    <t>Employee A</t>
  </si>
  <si>
    <t>ADMIN</t>
  </si>
  <si>
    <t>Employee B</t>
  </si>
  <si>
    <t>CLEANING</t>
  </si>
  <si>
    <t>Employee C</t>
  </si>
  <si>
    <t>CARETAKING</t>
  </si>
  <si>
    <t>Employee D</t>
  </si>
  <si>
    <t>SUPERVISION</t>
  </si>
  <si>
    <t>CHART OF ACCOUNTS - NOMINAL CODES</t>
  </si>
  <si>
    <t>Secretarial Wages</t>
  </si>
  <si>
    <t>Cleaners Wages</t>
  </si>
  <si>
    <t>Caretakers Wages</t>
  </si>
  <si>
    <t>Part time teaching</t>
  </si>
  <si>
    <t>Net Wages Control</t>
  </si>
  <si>
    <t>PAYE Control</t>
  </si>
  <si>
    <t>Gross Pay &amp; Er PRSI</t>
  </si>
  <si>
    <t xml:space="preserve">Step 1: Print off payroll cost report from payroll package,make sure you have the employers PRSI values as well - </t>
  </si>
  <si>
    <t>PAYROLL JOURNAL</t>
  </si>
  <si>
    <t>Formula</t>
  </si>
  <si>
    <t>DR</t>
  </si>
  <si>
    <t>CR</t>
  </si>
  <si>
    <t>Admin/Secretarial</t>
  </si>
  <si>
    <t>Step 2: Using the above journal format on EXCEL  copy &amp; paste or key the relevant costs against the nominal codes to create your own journal.</t>
  </si>
  <si>
    <t>Admin PRSI EERS</t>
  </si>
  <si>
    <t>Cleaning</t>
  </si>
  <si>
    <t>Step 3: The journal will pre populate from the data above. Enter the journal on Sage - use the reference number as per the week number so week 35 in the tax</t>
  </si>
  <si>
    <t>Cleaning - Er Prsi</t>
  </si>
  <si>
    <t xml:space="preserve">year will become ref: W35 in your  reference box. monthly salaries will become M??. The date will be the week or month </t>
  </si>
  <si>
    <t>Caretaker</t>
  </si>
  <si>
    <t>of payroll.</t>
  </si>
  <si>
    <t>Caretaker - Er Prsi</t>
  </si>
  <si>
    <t>Supervision GP</t>
  </si>
  <si>
    <t>Once you have posted the journal you costs are now entered on the system as is your liability to tax and PRSI on the balance sheet.</t>
  </si>
  <si>
    <t>Supervision ER PRSI</t>
  </si>
  <si>
    <t>Step 4: When you post your Collector General payment every 2 months you do not enter the payment against any of the income</t>
  </si>
  <si>
    <t>NET PAY CONTROL</t>
  </si>
  <si>
    <t>or expenditure codes as all costs have been included on your weekly and monthly journals - see above.</t>
  </si>
  <si>
    <t>PENSION</t>
  </si>
  <si>
    <t>Instead, you post your payment against the balance sheet code 2250 .</t>
  </si>
  <si>
    <t>PAYE/PRSI/levy</t>
  </si>
  <si>
    <t>Similarly when you post your net wages do not post against the income and expendiure codes. All cheques and bank payments</t>
  </si>
  <si>
    <t>UNION SUBS</t>
  </si>
  <si>
    <t>made to the staff should be posted against code 2200</t>
  </si>
  <si>
    <t xml:space="preserve"> </t>
  </si>
  <si>
    <t>PAGE 2</t>
  </si>
  <si>
    <t>Inc Levy</t>
  </si>
  <si>
    <t>Er Prsi</t>
  </si>
  <si>
    <t xml:space="preserve">Supervision </t>
  </si>
  <si>
    <t>Supervision Gross Pay</t>
  </si>
  <si>
    <t>PENSION LEVY CONTROL</t>
  </si>
  <si>
    <t>PAYE/PRSI/INC LEVY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</si>
</sst>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_ ;\-0\ "/>
  </numFmts>
  <fonts count="7">
    <font>
      <sz val="10"/>
      <name val="Arial"/>
    </font>
    <font>
      <sz val="11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u/>
      <sz val="11"/>
      <name val="Tahoma"/>
      <family val="2"/>
    </font>
    <font>
      <sz val="9"/>
      <name val="Tahoma"/>
      <family val="2"/>
    </font>
    <font>
      <b/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/>
    <xf numFmtId="0" fontId="4" fillId="0" borderId="0" xfId="0" applyFont="1"/>
    <xf numFmtId="0" fontId="5" fillId="0" borderId="0" xfId="0" applyFont="1"/>
    <xf numFmtId="164" fontId="5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/>
    <xf numFmtId="0" fontId="1" fillId="2" borderId="0" xfId="0" applyFont="1" applyFill="1"/>
    <xf numFmtId="0" fontId="4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 applyAlignment="1">
      <alignment horizontal="left"/>
    </xf>
    <xf numFmtId="43" fontId="1" fillId="2" borderId="0" xfId="0" applyNumberFormat="1" applyFont="1" applyFill="1"/>
    <xf numFmtId="43" fontId="1" fillId="2" borderId="1" xfId="0" applyNumberFormat="1" applyFont="1" applyFill="1" applyBorder="1"/>
    <xf numFmtId="43" fontId="1" fillId="2" borderId="2" xfId="0" applyNumberFormat="1" applyFont="1" applyFill="1" applyBorder="1"/>
    <xf numFmtId="0" fontId="2" fillId="0" borderId="1" xfId="0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3" fontId="1" fillId="0" borderId="1" xfId="1" applyFont="1" applyBorder="1"/>
    <xf numFmtId="0" fontId="2" fillId="2" borderId="1" xfId="0" applyFont="1" applyFill="1" applyBorder="1" applyAlignment="1">
      <alignment horizontal="center"/>
    </xf>
    <xf numFmtId="43" fontId="1" fillId="2" borderId="1" xfId="1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43" fontId="1" fillId="3" borderId="1" xfId="1" applyFont="1" applyFill="1" applyBorder="1"/>
    <xf numFmtId="0" fontId="1" fillId="3" borderId="0" xfId="0" applyFont="1" applyFill="1" applyAlignment="1">
      <alignment horizontal="left"/>
    </xf>
    <xf numFmtId="0" fontId="1" fillId="3" borderId="0" xfId="0" applyFont="1" applyFill="1"/>
    <xf numFmtId="43" fontId="1" fillId="3" borderId="1" xfId="0" applyNumberFormat="1" applyFont="1" applyFill="1" applyBorder="1"/>
    <xf numFmtId="0" fontId="1" fillId="4" borderId="0" xfId="0" applyFont="1" applyFill="1" applyAlignment="1">
      <alignment horizontal="left"/>
    </xf>
    <xf numFmtId="0" fontId="1" fillId="4" borderId="0" xfId="0" applyFont="1" applyFill="1"/>
    <xf numFmtId="43" fontId="1" fillId="4" borderId="1" xfId="0" applyNumberFormat="1" applyFont="1" applyFill="1" applyBorder="1"/>
    <xf numFmtId="0" fontId="6" fillId="2" borderId="0" xfId="0" applyFont="1" applyFill="1" applyAlignment="1">
      <alignment horizontal="center"/>
    </xf>
    <xf numFmtId="0" fontId="3" fillId="2" borderId="0" xfId="0" applyFont="1" applyFill="1"/>
    <xf numFmtId="0" fontId="1" fillId="5" borderId="0" xfId="0" applyFont="1" applyFill="1" applyAlignment="1">
      <alignment horizontal="left"/>
    </xf>
    <xf numFmtId="0" fontId="1" fillId="5" borderId="0" xfId="0" applyFont="1" applyFill="1"/>
    <xf numFmtId="43" fontId="1" fillId="5" borderId="0" xfId="0" applyNumberFormat="1" applyFont="1" applyFill="1"/>
    <xf numFmtId="0" fontId="1" fillId="5" borderId="1" xfId="0" applyFont="1" applyFill="1" applyBorder="1"/>
    <xf numFmtId="43" fontId="1" fillId="5" borderId="1" xfId="0" applyNumberFormat="1" applyFont="1" applyFill="1" applyBorder="1"/>
    <xf numFmtId="0" fontId="1" fillId="6" borderId="0" xfId="0" applyFont="1" applyFill="1" applyAlignment="1">
      <alignment horizontal="left"/>
    </xf>
    <xf numFmtId="43" fontId="1" fillId="6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10</xdr:row>
      <xdr:rowOff>142875</xdr:rowOff>
    </xdr:from>
    <xdr:to>
      <xdr:col>9</xdr:col>
      <xdr:colOff>333375</xdr:colOff>
      <xdr:row>25</xdr:row>
      <xdr:rowOff>66675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3DDB951-0DC7-64DE-BA1B-B09EE33C6C2B}"/>
            </a:ext>
          </a:extLst>
        </xdr:cNvPr>
        <xdr:cNvCxnSpPr/>
      </xdr:nvCxnSpPr>
      <xdr:spPr>
        <a:xfrm flipH="1" flipV="1">
          <a:off x="9582150" y="1952625"/>
          <a:ext cx="619125" cy="1371600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981075</xdr:colOff>
      <xdr:row>28</xdr:row>
      <xdr:rowOff>57150</xdr:rowOff>
    </xdr:from>
    <xdr:to>
      <xdr:col>8</xdr:col>
      <xdr:colOff>581025</xdr:colOff>
      <xdr:row>33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C9758B3F-F621-4562-8F4E-E34CEB552B49}"/>
            </a:ext>
          </a:extLst>
        </xdr:cNvPr>
        <xdr:cNvCxnSpPr/>
      </xdr:nvCxnSpPr>
      <xdr:spPr>
        <a:xfrm flipH="1">
          <a:off x="8820150" y="3857625"/>
          <a:ext cx="1019175" cy="847725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A7196-0BA2-4962-ABC4-F8CB8AD19AD9}">
  <dimension ref="A1:W66"/>
  <sheetViews>
    <sheetView tabSelected="1" topLeftCell="B1" workbookViewId="0">
      <selection activeCell="Q6" sqref="Q6"/>
    </sheetView>
  </sheetViews>
  <sheetFormatPr defaultRowHeight="12.75"/>
  <cols>
    <col min="2" max="2" width="19.5703125" customWidth="1"/>
    <col min="3" max="3" width="22.85546875" customWidth="1"/>
    <col min="4" max="4" width="16.42578125" customWidth="1"/>
    <col min="5" max="5" width="11.28515625" customWidth="1"/>
    <col min="6" max="6" width="12.7109375" customWidth="1"/>
    <col min="7" max="7" width="25.5703125" customWidth="1"/>
    <col min="8" max="8" width="21.28515625" customWidth="1"/>
    <col min="11" max="11" width="16.85546875" hidden="1" customWidth="1"/>
    <col min="12" max="12" width="13.28515625" customWidth="1"/>
  </cols>
  <sheetData>
    <row r="1" spans="1:23" ht="14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4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4.25">
      <c r="A3" s="1"/>
      <c r="B3" s="2" t="s">
        <v>1</v>
      </c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4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4.25">
      <c r="A5" s="3"/>
      <c r="B5" s="20" t="s">
        <v>2</v>
      </c>
      <c r="C5" s="20" t="s">
        <v>3</v>
      </c>
      <c r="D5" s="20" t="s">
        <v>4</v>
      </c>
      <c r="E5" s="20" t="s">
        <v>5</v>
      </c>
      <c r="F5" s="20" t="s">
        <v>6</v>
      </c>
      <c r="G5" s="25" t="s">
        <v>7</v>
      </c>
      <c r="H5" s="25" t="s">
        <v>8</v>
      </c>
      <c r="I5" s="25" t="s">
        <v>9</v>
      </c>
      <c r="J5" s="20" t="s">
        <v>10</v>
      </c>
      <c r="K5" s="20" t="s">
        <v>11</v>
      </c>
      <c r="L5" s="23" t="s">
        <v>12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4.25">
      <c r="A6" s="1"/>
      <c r="B6" s="10"/>
      <c r="C6" s="10"/>
      <c r="D6" s="10"/>
      <c r="E6" s="10"/>
      <c r="F6" s="10"/>
      <c r="G6" s="26"/>
      <c r="H6" s="26"/>
      <c r="I6" s="26"/>
      <c r="J6" s="10"/>
      <c r="K6" s="10"/>
      <c r="L6" s="15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4.25">
      <c r="A7" s="1"/>
      <c r="B7" s="10"/>
      <c r="C7" s="10"/>
      <c r="D7" s="10"/>
      <c r="E7" s="10"/>
      <c r="F7" s="10"/>
      <c r="G7" s="26"/>
      <c r="H7" s="26"/>
      <c r="I7" s="26"/>
      <c r="J7" s="10"/>
      <c r="K7" s="10"/>
      <c r="L7" s="15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4.25">
      <c r="A8" s="1"/>
      <c r="B8" s="10"/>
      <c r="C8" s="10"/>
      <c r="D8" s="10"/>
      <c r="E8" s="10"/>
      <c r="F8" s="10"/>
      <c r="G8" s="26"/>
      <c r="H8" s="26"/>
      <c r="I8" s="26"/>
      <c r="J8" s="10"/>
      <c r="K8" s="10"/>
      <c r="L8" s="15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4.25">
      <c r="A9" s="1"/>
      <c r="B9" s="10" t="s">
        <v>13</v>
      </c>
      <c r="C9" s="10" t="s">
        <v>14</v>
      </c>
      <c r="D9" s="10" t="s">
        <v>15</v>
      </c>
      <c r="E9" s="10">
        <v>6010</v>
      </c>
      <c r="F9" s="21"/>
      <c r="G9" s="27">
        <v>0</v>
      </c>
      <c r="H9" s="27">
        <v>0</v>
      </c>
      <c r="I9" s="27"/>
      <c r="J9" s="22"/>
      <c r="K9" s="22">
        <v>0</v>
      </c>
      <c r="L9" s="24">
        <f t="shared" ref="L9:L12" si="0">F9-G9-H9-J9-K9</f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4.25">
      <c r="A10" s="1"/>
      <c r="B10" s="10"/>
      <c r="C10" s="10" t="s">
        <v>16</v>
      </c>
      <c r="D10" s="10" t="s">
        <v>17</v>
      </c>
      <c r="E10" s="10">
        <v>5110</v>
      </c>
      <c r="F10" s="21"/>
      <c r="G10" s="27">
        <v>0</v>
      </c>
      <c r="H10" s="27">
        <v>0</v>
      </c>
      <c r="I10" s="27"/>
      <c r="J10" s="22"/>
      <c r="K10" s="22">
        <v>0</v>
      </c>
      <c r="L10" s="24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4.25">
      <c r="A11" s="1"/>
      <c r="B11" s="10"/>
      <c r="C11" s="10" t="s">
        <v>18</v>
      </c>
      <c r="D11" s="10" t="s">
        <v>19</v>
      </c>
      <c r="E11" s="10">
        <v>5010</v>
      </c>
      <c r="F11" s="21"/>
      <c r="G11" s="27"/>
      <c r="H11" s="27"/>
      <c r="I11" s="27"/>
      <c r="J11" s="22"/>
      <c r="K11" s="22"/>
      <c r="L11" s="24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4.25">
      <c r="A12" s="1"/>
      <c r="B12" s="10"/>
      <c r="C12" s="10" t="s">
        <v>20</v>
      </c>
      <c r="D12" s="10" t="s">
        <v>21</v>
      </c>
      <c r="E12" s="10">
        <v>4150</v>
      </c>
      <c r="F12" s="10"/>
      <c r="G12" s="26">
        <v>0</v>
      </c>
      <c r="H12" s="26">
        <v>0</v>
      </c>
      <c r="I12" s="26"/>
      <c r="J12" s="10">
        <v>0</v>
      </c>
      <c r="K12" s="10"/>
      <c r="L12" s="24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4.25">
      <c r="A13" s="1"/>
      <c r="B13" s="10"/>
      <c r="C13" s="10"/>
      <c r="D13" s="10"/>
      <c r="E13" s="10"/>
      <c r="F13" s="21"/>
      <c r="G13" s="27"/>
      <c r="H13" s="27"/>
      <c r="I13" s="27"/>
      <c r="J13" s="22"/>
      <c r="K13" s="22"/>
      <c r="L13" s="2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4.25">
      <c r="A14" s="1"/>
      <c r="B14" s="10"/>
      <c r="C14" s="10"/>
      <c r="D14" s="10"/>
      <c r="E14" s="10"/>
      <c r="F14" s="22">
        <f t="shared" ref="F14:J14" si="1">SUM(F9:F13)</f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2">
        <f t="shared" si="1"/>
        <v>0</v>
      </c>
      <c r="K14" s="22"/>
      <c r="L14" s="24">
        <f>SUM(L9:L13)</f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4.25">
      <c r="A15" s="1"/>
      <c r="B15" s="1"/>
      <c r="C15" s="1"/>
      <c r="D15" s="1"/>
      <c r="E15" s="1"/>
      <c r="F15" s="4"/>
      <c r="G15" s="5"/>
      <c r="H15" s="5"/>
      <c r="I15" s="5"/>
      <c r="J15" s="5"/>
      <c r="K15" s="5"/>
      <c r="L15" s="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4.25" hidden="1">
      <c r="A16" s="1"/>
      <c r="B16" s="1"/>
      <c r="C16" s="6" t="s">
        <v>22</v>
      </c>
      <c r="D16" s="1"/>
      <c r="E16" s="1"/>
      <c r="F16" s="5"/>
      <c r="G16" s="5"/>
      <c r="H16" s="5"/>
      <c r="I16" s="5"/>
      <c r="J16" s="5"/>
      <c r="K16" s="5"/>
      <c r="L16" s="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4.25" hidden="1">
      <c r="A17" s="1"/>
      <c r="B17" s="1"/>
      <c r="C17" s="7" t="s">
        <v>23</v>
      </c>
      <c r="D17" s="7"/>
      <c r="E17" s="8">
        <v>6010</v>
      </c>
      <c r="F17" s="1"/>
      <c r="G17" s="5"/>
      <c r="H17" s="5"/>
      <c r="I17" s="5"/>
      <c r="J17" s="5"/>
      <c r="K17" s="5"/>
      <c r="L17" s="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4.25" hidden="1">
      <c r="A18" s="1"/>
      <c r="B18" s="1"/>
      <c r="C18" s="7" t="s">
        <v>24</v>
      </c>
      <c r="D18" s="7"/>
      <c r="E18" s="9">
        <v>5110</v>
      </c>
      <c r="F18" s="1"/>
      <c r="G18" s="5"/>
      <c r="H18" s="5"/>
      <c r="I18" s="5"/>
      <c r="J18" s="5"/>
      <c r="K18" s="5"/>
      <c r="L18" s="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4.25" hidden="1">
      <c r="A19" s="1"/>
      <c r="B19" s="1"/>
      <c r="C19" s="7" t="s">
        <v>25</v>
      </c>
      <c r="D19" s="7"/>
      <c r="E19" s="9">
        <v>5010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4.25" hidden="1">
      <c r="A20" s="1"/>
      <c r="B20" s="1"/>
      <c r="C20" s="7" t="s">
        <v>26</v>
      </c>
      <c r="D20" s="7"/>
      <c r="E20" s="9">
        <v>4130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4.25" hidden="1">
      <c r="A21" s="1"/>
      <c r="B21" s="1"/>
      <c r="C21" s="7" t="s">
        <v>27</v>
      </c>
      <c r="D21" s="7"/>
      <c r="E21" s="9">
        <v>2200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4.25" hidden="1">
      <c r="A22" s="1"/>
      <c r="B22" s="1"/>
      <c r="C22" s="7" t="s">
        <v>28</v>
      </c>
      <c r="D22" s="7"/>
      <c r="E22" s="9">
        <v>2250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4.25">
      <c r="A23" s="1"/>
      <c r="B23" s="1"/>
      <c r="C23" s="11"/>
      <c r="D23" s="11"/>
      <c r="E23" s="11"/>
      <c r="F23" s="11"/>
      <c r="G23" s="34" t="s">
        <v>29</v>
      </c>
      <c r="H23" s="11"/>
      <c r="I23" s="1"/>
      <c r="J23" s="1" t="s">
        <v>30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4.25">
      <c r="A24" s="1"/>
      <c r="B24" s="1"/>
      <c r="C24" s="11"/>
      <c r="D24" s="12" t="s">
        <v>31</v>
      </c>
      <c r="E24" s="12"/>
      <c r="F24" s="35" t="s">
        <v>32</v>
      </c>
      <c r="G24" s="14" t="s">
        <v>33</v>
      </c>
      <c r="H24" s="14" t="s">
        <v>34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4.25">
      <c r="A25" s="1"/>
      <c r="B25" s="1"/>
      <c r="C25" s="11"/>
      <c r="D25" s="11"/>
      <c r="E25" s="11"/>
      <c r="F25" s="11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4.25">
      <c r="A26" s="1"/>
      <c r="B26" s="1"/>
      <c r="C26" s="36">
        <v>6010</v>
      </c>
      <c r="D26" s="37" t="s">
        <v>35</v>
      </c>
      <c r="E26" s="37"/>
      <c r="F26" s="38">
        <f>F9</f>
        <v>0</v>
      </c>
      <c r="G26" s="39"/>
      <c r="H26" s="15"/>
      <c r="I26" s="1"/>
      <c r="J26" s="1" t="s">
        <v>36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4.25">
      <c r="A27" s="1"/>
      <c r="B27" s="1"/>
      <c r="C27" s="36">
        <v>6010</v>
      </c>
      <c r="D27" s="37" t="s">
        <v>37</v>
      </c>
      <c r="E27" s="37"/>
      <c r="F27" s="38">
        <f>I9</f>
        <v>0</v>
      </c>
      <c r="G27" s="40">
        <f>SUM(F26:F27)</f>
        <v>0</v>
      </c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4.25">
      <c r="A28" s="1"/>
      <c r="B28" s="1"/>
      <c r="C28" s="36">
        <v>5110</v>
      </c>
      <c r="D28" s="37" t="s">
        <v>38</v>
      </c>
      <c r="E28" s="37"/>
      <c r="F28" s="38">
        <f>SUM(F10:F10)</f>
        <v>0</v>
      </c>
      <c r="G28" s="39"/>
      <c r="H28" s="15"/>
      <c r="I28" s="1"/>
      <c r="J28" s="1" t="s">
        <v>39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4.25">
      <c r="A29" s="1"/>
      <c r="B29" s="1"/>
      <c r="C29" s="36">
        <v>5110</v>
      </c>
      <c r="D29" s="37" t="s">
        <v>40</v>
      </c>
      <c r="E29" s="37"/>
      <c r="F29" s="38">
        <f>I10</f>
        <v>0</v>
      </c>
      <c r="G29" s="40">
        <f>SUM(F28:F29)</f>
        <v>0</v>
      </c>
      <c r="H29" s="15"/>
      <c r="I29" s="1"/>
      <c r="J29" s="1" t="s">
        <v>41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4.25">
      <c r="A30" s="1"/>
      <c r="B30" s="1"/>
      <c r="C30" s="36">
        <v>5010</v>
      </c>
      <c r="D30" s="37" t="s">
        <v>42</v>
      </c>
      <c r="E30" s="37"/>
      <c r="F30" s="38">
        <f>F11</f>
        <v>0</v>
      </c>
      <c r="G30" s="40"/>
      <c r="H30" s="15"/>
      <c r="I30" s="1"/>
      <c r="J30" s="1" t="s">
        <v>43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4.25">
      <c r="A31" s="1"/>
      <c r="B31" s="1"/>
      <c r="C31" s="36">
        <v>5010</v>
      </c>
      <c r="D31" s="37" t="s">
        <v>44</v>
      </c>
      <c r="E31" s="37"/>
      <c r="F31" s="38">
        <f>I11</f>
        <v>0</v>
      </c>
      <c r="G31" s="40">
        <f>SUM(F30:F31)</f>
        <v>0</v>
      </c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4.25">
      <c r="A32" s="1"/>
      <c r="B32" s="1"/>
      <c r="C32" s="36">
        <v>4150</v>
      </c>
      <c r="D32" s="37" t="s">
        <v>45</v>
      </c>
      <c r="E32" s="37"/>
      <c r="F32" s="38">
        <f>F12</f>
        <v>0</v>
      </c>
      <c r="G32" s="39"/>
      <c r="H32" s="15"/>
      <c r="I32" s="1"/>
      <c r="J32" s="1" t="s">
        <v>46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4.25">
      <c r="A33" s="1"/>
      <c r="B33" s="1"/>
      <c r="C33" s="36">
        <v>4150</v>
      </c>
      <c r="D33" s="37" t="s">
        <v>47</v>
      </c>
      <c r="E33" s="37"/>
      <c r="F33" s="37">
        <f>I12</f>
        <v>0</v>
      </c>
      <c r="G33" s="40">
        <f>SUM(F32:F33)</f>
        <v>0</v>
      </c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4.25">
      <c r="A34" s="1"/>
      <c r="B34" s="1"/>
      <c r="C34" s="16"/>
      <c r="D34" s="11"/>
      <c r="E34" s="11"/>
      <c r="F34" s="11"/>
      <c r="G34" s="15"/>
      <c r="H34" s="15"/>
      <c r="I34" s="1"/>
      <c r="J34" s="1" t="s">
        <v>48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4.25">
      <c r="A35" s="1"/>
      <c r="B35" s="1"/>
      <c r="C35" s="41">
        <v>2200</v>
      </c>
      <c r="D35" s="11" t="s">
        <v>49</v>
      </c>
      <c r="E35" s="11"/>
      <c r="F35" s="11"/>
      <c r="G35" s="18"/>
      <c r="H35" s="42">
        <f>L14</f>
        <v>0</v>
      </c>
      <c r="I35" s="1"/>
      <c r="J35" s="1" t="s">
        <v>50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4.25">
      <c r="A36" s="1"/>
      <c r="B36" s="1"/>
      <c r="C36" s="41"/>
      <c r="D36" s="32" t="s">
        <v>51</v>
      </c>
      <c r="E36" s="32"/>
      <c r="F36" s="32"/>
      <c r="G36" s="33"/>
      <c r="H36" s="42">
        <f>J14</f>
        <v>0</v>
      </c>
      <c r="I36" s="1"/>
      <c r="J36" s="1" t="s">
        <v>52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4.25">
      <c r="A37" s="1"/>
      <c r="B37" s="1"/>
      <c r="C37" s="41">
        <v>2250</v>
      </c>
      <c r="D37" s="29" t="s">
        <v>53</v>
      </c>
      <c r="E37" s="29"/>
      <c r="F37" s="29"/>
      <c r="G37" s="30"/>
      <c r="H37" s="42">
        <f>G14+H14+I14</f>
        <v>0</v>
      </c>
      <c r="I37" s="1"/>
      <c r="J37" s="1" t="s">
        <v>54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4.25">
      <c r="A38" s="1"/>
      <c r="B38" s="1"/>
      <c r="C38" s="41">
        <v>2270</v>
      </c>
      <c r="D38" s="11" t="s">
        <v>55</v>
      </c>
      <c r="E38" s="11"/>
      <c r="F38" s="11"/>
      <c r="G38" s="18"/>
      <c r="H38" s="42">
        <v>0</v>
      </c>
      <c r="I38" s="1"/>
      <c r="J38" s="1" t="s">
        <v>56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4.25">
      <c r="A39" s="1"/>
      <c r="B39" s="1"/>
      <c r="C39" s="11"/>
      <c r="D39" s="11"/>
      <c r="E39" s="11"/>
      <c r="F39" s="11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" thickBot="1">
      <c r="A40" s="1"/>
      <c r="B40" s="1"/>
      <c r="C40" s="11"/>
      <c r="D40" s="11"/>
      <c r="E40" s="11"/>
      <c r="F40" s="19">
        <f>SUM(F26:F37)</f>
        <v>0</v>
      </c>
      <c r="G40" s="18">
        <f>SUM(G26:G37)</f>
        <v>0</v>
      </c>
      <c r="H40" s="18">
        <f>H35+H36+H37</f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" thickTop="1">
      <c r="A41" s="1"/>
      <c r="B41" s="1"/>
      <c r="C41" s="11"/>
      <c r="D41" s="11"/>
      <c r="E41" s="11"/>
      <c r="F41" s="11"/>
      <c r="G41" s="11"/>
      <c r="H41" s="1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4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4.25">
      <c r="A43" s="1"/>
      <c r="B43" s="1"/>
      <c r="C43" s="1"/>
      <c r="D43" s="1"/>
      <c r="E43" s="1"/>
      <c r="F43" s="1"/>
      <c r="G43" s="1" t="s">
        <v>57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4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4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4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4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4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4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4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4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4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4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4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4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4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4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4.25">
      <c r="A59" s="1"/>
      <c r="B59" s="1"/>
      <c r="C59" s="1"/>
      <c r="D59" s="1"/>
      <c r="E59" s="1"/>
      <c r="F59" s="1"/>
      <c r="G59" s="1"/>
      <c r="H59" s="1"/>
      <c r="I59" s="1"/>
      <c r="J59" s="1"/>
      <c r="K59" s="1" t="s">
        <v>58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4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4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4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4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4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4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4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162FF-57DC-4E79-BFC6-518897430E74}">
  <dimension ref="A1:W66"/>
  <sheetViews>
    <sheetView workbookViewId="0">
      <selection activeCell="G43" sqref="G43"/>
    </sheetView>
  </sheetViews>
  <sheetFormatPr defaultRowHeight="12.75"/>
  <cols>
    <col min="2" max="2" width="19.5703125" customWidth="1"/>
    <col min="3" max="3" width="22.85546875" customWidth="1"/>
    <col min="4" max="4" width="16.42578125" customWidth="1"/>
    <col min="5" max="5" width="11.28515625" customWidth="1"/>
    <col min="6" max="6" width="12.7109375" customWidth="1"/>
    <col min="7" max="7" width="25.5703125" customWidth="1"/>
    <col min="8" max="8" width="21.28515625" customWidth="1"/>
    <col min="12" max="12" width="13.28515625" customWidth="1"/>
  </cols>
  <sheetData>
    <row r="1" spans="1:23" ht="14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4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4.25">
      <c r="A3" s="1"/>
      <c r="B3" s="2" t="s">
        <v>1</v>
      </c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4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4.25">
      <c r="A5" s="3"/>
      <c r="B5" s="20" t="s">
        <v>2</v>
      </c>
      <c r="C5" s="20" t="s">
        <v>3</v>
      </c>
      <c r="D5" s="20" t="s">
        <v>4</v>
      </c>
      <c r="E5" s="20" t="s">
        <v>5</v>
      </c>
      <c r="F5" s="20" t="s">
        <v>6</v>
      </c>
      <c r="G5" s="25" t="s">
        <v>7</v>
      </c>
      <c r="H5" s="25" t="s">
        <v>8</v>
      </c>
      <c r="I5" s="25" t="s">
        <v>9</v>
      </c>
      <c r="J5" s="20" t="s">
        <v>59</v>
      </c>
      <c r="K5" s="20" t="s">
        <v>11</v>
      </c>
      <c r="L5" s="23" t="s">
        <v>12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4.25">
      <c r="A6" s="1"/>
      <c r="B6" s="10"/>
      <c r="C6" s="10"/>
      <c r="D6" s="10"/>
      <c r="E6" s="10"/>
      <c r="F6" s="10"/>
      <c r="G6" s="26"/>
      <c r="H6" s="26"/>
      <c r="I6" s="26"/>
      <c r="J6" s="10"/>
      <c r="K6" s="10"/>
      <c r="L6" s="15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4.25">
      <c r="A7" s="1"/>
      <c r="B7" s="10"/>
      <c r="C7" s="10"/>
      <c r="D7" s="10"/>
      <c r="E7" s="10"/>
      <c r="F7" s="10"/>
      <c r="G7" s="26"/>
      <c r="H7" s="26"/>
      <c r="I7" s="26"/>
      <c r="J7" s="10"/>
      <c r="K7" s="10"/>
      <c r="L7" s="15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4.25">
      <c r="A8" s="1"/>
      <c r="B8" s="10"/>
      <c r="C8" s="10"/>
      <c r="D8" s="10"/>
      <c r="E8" s="10"/>
      <c r="F8" s="10"/>
      <c r="G8" s="26"/>
      <c r="H8" s="26"/>
      <c r="I8" s="26"/>
      <c r="J8" s="10"/>
      <c r="K8" s="10"/>
      <c r="L8" s="15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4.25">
      <c r="A9" s="1"/>
      <c r="B9" s="10" t="s">
        <v>13</v>
      </c>
      <c r="C9" s="10" t="s">
        <v>14</v>
      </c>
      <c r="D9" s="10" t="s">
        <v>15</v>
      </c>
      <c r="E9" s="10">
        <v>6010</v>
      </c>
      <c r="F9" s="21">
        <v>240</v>
      </c>
      <c r="G9" s="27">
        <v>0</v>
      </c>
      <c r="H9" s="27">
        <v>0</v>
      </c>
      <c r="I9" s="27">
        <v>20.399999999999999</v>
      </c>
      <c r="J9" s="22"/>
      <c r="K9" s="22">
        <v>0</v>
      </c>
      <c r="L9" s="24">
        <f t="shared" ref="L9:L12" si="0">F9-G9-H9-J9-K9</f>
        <v>240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4.25">
      <c r="A10" s="1"/>
      <c r="B10" s="10"/>
      <c r="C10" s="10" t="s">
        <v>16</v>
      </c>
      <c r="D10" s="10" t="s">
        <v>17</v>
      </c>
      <c r="E10" s="10">
        <v>5110</v>
      </c>
      <c r="F10" s="21">
        <v>129.75</v>
      </c>
      <c r="G10" s="27">
        <v>0</v>
      </c>
      <c r="H10" s="27">
        <v>0</v>
      </c>
      <c r="I10" s="27">
        <v>11.03</v>
      </c>
      <c r="J10" s="22"/>
      <c r="K10" s="22">
        <v>0</v>
      </c>
      <c r="L10" s="24">
        <f t="shared" si="0"/>
        <v>129.75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4.25">
      <c r="A11" s="1"/>
      <c r="B11" s="10"/>
      <c r="C11" s="10" t="s">
        <v>18</v>
      </c>
      <c r="D11" s="10" t="s">
        <v>19</v>
      </c>
      <c r="E11" s="10">
        <v>5010</v>
      </c>
      <c r="F11" s="21">
        <v>545.51</v>
      </c>
      <c r="G11" s="27">
        <v>21.42</v>
      </c>
      <c r="H11" s="27">
        <v>38.56</v>
      </c>
      <c r="I11" s="27">
        <v>58.64</v>
      </c>
      <c r="J11" s="22">
        <v>10.91</v>
      </c>
      <c r="K11" s="22"/>
      <c r="L11" s="24">
        <f t="shared" si="0"/>
        <v>474.62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4.25">
      <c r="A12" s="1"/>
      <c r="B12" s="10"/>
      <c r="C12" s="10" t="s">
        <v>20</v>
      </c>
      <c r="D12" s="10" t="s">
        <v>21</v>
      </c>
      <c r="E12" s="10">
        <v>4150</v>
      </c>
      <c r="F12" s="10">
        <v>62.13</v>
      </c>
      <c r="G12" s="26">
        <v>0</v>
      </c>
      <c r="H12" s="26">
        <v>0</v>
      </c>
      <c r="I12" s="26">
        <v>0.41</v>
      </c>
      <c r="J12" s="10">
        <v>0</v>
      </c>
      <c r="K12" s="10"/>
      <c r="L12" s="24">
        <f t="shared" si="0"/>
        <v>62.13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4.25">
      <c r="A13" s="1"/>
      <c r="B13" s="10"/>
      <c r="C13" s="10"/>
      <c r="D13" s="10"/>
      <c r="E13" s="10"/>
      <c r="F13" s="21"/>
      <c r="G13" s="27"/>
      <c r="H13" s="27"/>
      <c r="I13" s="27"/>
      <c r="J13" s="22"/>
      <c r="K13" s="22"/>
      <c r="L13" s="2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4.25">
      <c r="A14" s="1"/>
      <c r="B14" s="10"/>
      <c r="C14" s="10"/>
      <c r="D14" s="10"/>
      <c r="E14" s="10"/>
      <c r="F14" s="22">
        <f t="shared" ref="F14:J14" si="1">SUM(F9:F13)</f>
        <v>977.39</v>
      </c>
      <c r="G14" s="27">
        <f t="shared" si="1"/>
        <v>21.42</v>
      </c>
      <c r="H14" s="27">
        <f t="shared" si="1"/>
        <v>38.56</v>
      </c>
      <c r="I14" s="27">
        <f t="shared" si="1"/>
        <v>90.47999999999999</v>
      </c>
      <c r="J14" s="22">
        <f t="shared" si="1"/>
        <v>10.91</v>
      </c>
      <c r="K14" s="22"/>
      <c r="L14" s="24">
        <f>SUM(L9:L13)</f>
        <v>906.5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4.25">
      <c r="A15" s="1"/>
      <c r="B15" s="1"/>
      <c r="C15" s="1"/>
      <c r="D15" s="1"/>
      <c r="E15" s="1"/>
      <c r="F15" s="4"/>
      <c r="G15" s="5"/>
      <c r="H15" s="5"/>
      <c r="I15" s="5"/>
      <c r="J15" s="5"/>
      <c r="K15" s="5"/>
      <c r="L15" s="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4.25" hidden="1">
      <c r="A16" s="1"/>
      <c r="B16" s="1"/>
      <c r="C16" s="6" t="s">
        <v>22</v>
      </c>
      <c r="D16" s="1"/>
      <c r="E16" s="1"/>
      <c r="F16" s="5"/>
      <c r="G16" s="5"/>
      <c r="H16" s="5"/>
      <c r="I16" s="5"/>
      <c r="J16" s="5"/>
      <c r="K16" s="5"/>
      <c r="L16" s="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4.25" hidden="1">
      <c r="A17" s="1"/>
      <c r="B17" s="1"/>
      <c r="C17" s="7" t="s">
        <v>23</v>
      </c>
      <c r="D17" s="7"/>
      <c r="E17" s="8">
        <v>6010</v>
      </c>
      <c r="F17" s="1"/>
      <c r="G17" s="5"/>
      <c r="H17" s="5"/>
      <c r="I17" s="5"/>
      <c r="J17" s="5"/>
      <c r="K17" s="5"/>
      <c r="L17" s="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4.25" hidden="1">
      <c r="A18" s="1"/>
      <c r="B18" s="1"/>
      <c r="C18" s="7" t="s">
        <v>24</v>
      </c>
      <c r="D18" s="7"/>
      <c r="E18" s="9">
        <v>5110</v>
      </c>
      <c r="F18" s="1"/>
      <c r="G18" s="5"/>
      <c r="H18" s="5"/>
      <c r="I18" s="5"/>
      <c r="J18" s="5"/>
      <c r="K18" s="5"/>
      <c r="L18" s="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4.25" hidden="1">
      <c r="A19" s="1"/>
      <c r="B19" s="1"/>
      <c r="C19" s="7" t="s">
        <v>25</v>
      </c>
      <c r="D19" s="7"/>
      <c r="E19" s="9">
        <v>5010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4.25" hidden="1">
      <c r="A20" s="1"/>
      <c r="B20" s="1"/>
      <c r="C20" s="7" t="s">
        <v>26</v>
      </c>
      <c r="D20" s="7"/>
      <c r="E20" s="9">
        <v>4130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4.25" hidden="1">
      <c r="A21" s="1"/>
      <c r="B21" s="1"/>
      <c r="C21" s="7" t="s">
        <v>27</v>
      </c>
      <c r="D21" s="7"/>
      <c r="E21" s="9">
        <v>2200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4.25" hidden="1">
      <c r="A22" s="1"/>
      <c r="B22" s="1"/>
      <c r="C22" s="7" t="s">
        <v>28</v>
      </c>
      <c r="D22" s="7"/>
      <c r="E22" s="9">
        <v>2250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4.25">
      <c r="A23" s="1"/>
      <c r="B23" s="1"/>
      <c r="C23" s="11"/>
      <c r="D23" s="11"/>
      <c r="E23" s="11"/>
      <c r="F23" s="11"/>
      <c r="G23" s="34" t="s">
        <v>29</v>
      </c>
      <c r="H23" s="1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4.25">
      <c r="A24" s="1"/>
      <c r="B24" s="1"/>
      <c r="C24" s="11"/>
      <c r="D24" s="12" t="s">
        <v>31</v>
      </c>
      <c r="E24" s="12"/>
      <c r="F24" s="13"/>
      <c r="G24" s="14" t="s">
        <v>33</v>
      </c>
      <c r="H24" s="14" t="s">
        <v>34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4.25">
      <c r="A25" s="1"/>
      <c r="B25" s="1"/>
      <c r="C25" s="11"/>
      <c r="D25" s="11"/>
      <c r="E25" s="11"/>
      <c r="F25" s="11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4.25">
      <c r="A26" s="1"/>
      <c r="B26" s="1"/>
      <c r="C26" s="16">
        <v>6010</v>
      </c>
      <c r="D26" s="11" t="s">
        <v>35</v>
      </c>
      <c r="E26" s="11"/>
      <c r="F26" s="17">
        <f>F9</f>
        <v>240</v>
      </c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4.25">
      <c r="A27" s="1"/>
      <c r="B27" s="1"/>
      <c r="C27" s="16">
        <v>6010</v>
      </c>
      <c r="D27" s="11" t="s">
        <v>37</v>
      </c>
      <c r="E27" s="11"/>
      <c r="F27" s="17">
        <f>I9</f>
        <v>20.399999999999999</v>
      </c>
      <c r="G27" s="18">
        <f>SUM(F26:F27)</f>
        <v>260.39999999999998</v>
      </c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4.25">
      <c r="A28" s="1"/>
      <c r="B28" s="1"/>
      <c r="C28" s="16">
        <v>5110</v>
      </c>
      <c r="D28" s="11" t="s">
        <v>38</v>
      </c>
      <c r="E28" s="11"/>
      <c r="F28" s="17">
        <f>SUM(F10:F10)</f>
        <v>129.75</v>
      </c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4.25">
      <c r="A29" s="1"/>
      <c r="B29" s="1"/>
      <c r="C29" s="16">
        <v>5110</v>
      </c>
      <c r="D29" s="11" t="s">
        <v>60</v>
      </c>
      <c r="E29" s="11"/>
      <c r="F29" s="17">
        <f>I10</f>
        <v>11.03</v>
      </c>
      <c r="G29" s="18">
        <f>SUM(F28:F29)</f>
        <v>140.78</v>
      </c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4.25">
      <c r="A30" s="1"/>
      <c r="B30" s="1"/>
      <c r="C30" s="16">
        <v>5010</v>
      </c>
      <c r="D30" s="11" t="s">
        <v>42</v>
      </c>
      <c r="E30" s="11"/>
      <c r="F30" s="17">
        <f>F11</f>
        <v>545.51</v>
      </c>
      <c r="G30" s="18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4.25">
      <c r="A31" s="1"/>
      <c r="B31" s="1"/>
      <c r="C31" s="16">
        <v>5010</v>
      </c>
      <c r="D31" s="11" t="s">
        <v>60</v>
      </c>
      <c r="E31" s="11"/>
      <c r="F31" s="17">
        <f>I11</f>
        <v>58.64</v>
      </c>
      <c r="G31" s="18">
        <f>SUM(F30:F31)</f>
        <v>604.15</v>
      </c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4.25">
      <c r="A32" s="1"/>
      <c r="B32" s="1"/>
      <c r="C32" s="16">
        <v>4150</v>
      </c>
      <c r="D32" s="11" t="s">
        <v>61</v>
      </c>
      <c r="E32" s="11"/>
      <c r="F32" s="17">
        <f>F12</f>
        <v>62.13</v>
      </c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4.25">
      <c r="A33" s="1"/>
      <c r="B33" s="1"/>
      <c r="C33" s="16">
        <v>4150</v>
      </c>
      <c r="D33" s="11" t="s">
        <v>62</v>
      </c>
      <c r="E33" s="11"/>
      <c r="F33" s="11">
        <f>I12</f>
        <v>0.41</v>
      </c>
      <c r="G33" s="18">
        <f>SUM(F32:F33)</f>
        <v>62.54</v>
      </c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4.25">
      <c r="A34" s="1"/>
      <c r="B34" s="1"/>
      <c r="C34" s="16"/>
      <c r="D34" s="11"/>
      <c r="E34" s="11"/>
      <c r="F34" s="11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4.25">
      <c r="A35" s="1"/>
      <c r="B35" s="1"/>
      <c r="C35" s="16">
        <v>2200</v>
      </c>
      <c r="D35" s="11" t="s">
        <v>49</v>
      </c>
      <c r="E35" s="11"/>
      <c r="F35" s="11"/>
      <c r="G35" s="18"/>
      <c r="H35" s="18">
        <f>L14</f>
        <v>906.5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4.25">
      <c r="A36" s="1"/>
      <c r="B36" s="1"/>
      <c r="C36" s="31"/>
      <c r="D36" s="32" t="s">
        <v>63</v>
      </c>
      <c r="E36" s="32"/>
      <c r="F36" s="32"/>
      <c r="G36" s="33"/>
      <c r="H36" s="33">
        <f>J14</f>
        <v>10.91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4.25">
      <c r="A37" s="1"/>
      <c r="B37" s="1"/>
      <c r="C37" s="28">
        <v>2250</v>
      </c>
      <c r="D37" s="29" t="s">
        <v>64</v>
      </c>
      <c r="E37" s="29"/>
      <c r="F37" s="29"/>
      <c r="G37" s="30"/>
      <c r="H37" s="30">
        <f>G14+H14+I14</f>
        <v>150.45999999999998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4.25">
      <c r="A38" s="1"/>
      <c r="B38" s="1"/>
      <c r="C38" s="16">
        <v>2270</v>
      </c>
      <c r="D38" s="11" t="s">
        <v>55</v>
      </c>
      <c r="E38" s="11"/>
      <c r="F38" s="11"/>
      <c r="G38" s="18"/>
      <c r="H38" s="18"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4.25">
      <c r="A39" s="1"/>
      <c r="B39" s="1"/>
      <c r="C39" s="11"/>
      <c r="D39" s="11"/>
      <c r="E39" s="11"/>
      <c r="F39" s="11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" thickBot="1">
      <c r="A40" s="1"/>
      <c r="B40" s="1"/>
      <c r="C40" s="11"/>
      <c r="D40" s="11"/>
      <c r="E40" s="11"/>
      <c r="F40" s="19">
        <f>SUM(F26:F37)</f>
        <v>1067.8700000000001</v>
      </c>
      <c r="G40" s="18">
        <f>SUM(G26:G37)</f>
        <v>1067.8699999999999</v>
      </c>
      <c r="H40" s="18">
        <f>H35+H36+H37</f>
        <v>1067.8699999999999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" thickTop="1">
      <c r="A41" s="1"/>
      <c r="B41" s="1"/>
      <c r="C41" s="11"/>
      <c r="D41" s="11"/>
      <c r="E41" s="11"/>
      <c r="F41" s="11"/>
      <c r="G41" s="11"/>
      <c r="H41" s="1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4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4.25">
      <c r="A43" s="1"/>
      <c r="B43" s="1"/>
      <c r="C43" s="1"/>
      <c r="D43" s="1"/>
      <c r="E43" s="1"/>
      <c r="F43" s="1"/>
      <c r="G43" s="1" t="s">
        <v>57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4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4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4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4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4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4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4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4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4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4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4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4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4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4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4.25">
      <c r="A59" s="1"/>
      <c r="B59" s="1"/>
      <c r="C59" s="1"/>
      <c r="D59" s="1"/>
      <c r="E59" s="1"/>
      <c r="F59" s="1"/>
      <c r="G59" s="1"/>
      <c r="H59" s="1"/>
      <c r="I59" s="1"/>
      <c r="J59" s="1"/>
      <c r="K59" s="1" t="s">
        <v>58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4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4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4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4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4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4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4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Breda Murphy</dc:creator>
  <cp:keywords/>
  <dc:description/>
  <cp:lastModifiedBy>Breda Murphy</cp:lastModifiedBy>
  <cp:revision/>
  <dcterms:created xsi:type="dcterms:W3CDTF">2023-09-05T16:07:02Z</dcterms:created>
  <dcterms:modified xsi:type="dcterms:W3CDTF">2023-09-06T08:45:28Z</dcterms:modified>
  <cp:category/>
  <cp:contentStatus/>
</cp:coreProperties>
</file>