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B1D48CA9-01AC-402A-9FE8-67893F6ADA1F}" xr6:coauthVersionLast="43" xr6:coauthVersionMax="43" xr10:uidLastSave="{00000000-0000-0000-0000-000000000000}"/>
  <bookViews>
    <workbookView xWindow="-120" yWindow="-120" windowWidth="29040" windowHeight="15840" xr2:uid="{330ACF1F-F85F-450C-9156-80B9D3CD24C4}"/>
  </bookViews>
  <sheets>
    <sheet name="Calculation " sheetId="1" r:id="rId1"/>
    <sheet name="Journal Import Instructions" sheetId="2" r:id="rId2"/>
    <sheet name="Journ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3" l="1"/>
  <c r="G42" i="3"/>
  <c r="H41" i="3"/>
  <c r="G40" i="3"/>
  <c r="G18" i="3"/>
  <c r="H19" i="3" s="1"/>
  <c r="G16" i="3"/>
  <c r="H17" i="3" s="1"/>
  <c r="G12" i="1"/>
  <c r="G13" i="1"/>
  <c r="G6" i="1"/>
  <c r="G28" i="3" s="1"/>
  <c r="H29" i="3" s="1"/>
  <c r="G10" i="1"/>
  <c r="G12" i="3" s="1"/>
  <c r="H13" i="3" s="1"/>
  <c r="G11" i="1"/>
  <c r="G14" i="3" s="1"/>
  <c r="H15" i="3" s="1"/>
  <c r="G4" i="3" l="1"/>
  <c r="H5" i="3" s="1"/>
  <c r="G38" i="3"/>
  <c r="H39" i="3" s="1"/>
  <c r="G36" i="3"/>
  <c r="H37" i="3" s="1"/>
  <c r="G8" i="1"/>
  <c r="G32" i="3" s="1"/>
  <c r="H33" i="3" s="1"/>
  <c r="G7" i="1"/>
  <c r="G30" i="3" s="1"/>
  <c r="G5" i="1"/>
  <c r="G21" i="1"/>
  <c r="G20" i="1"/>
  <c r="G9" i="1"/>
  <c r="G19" i="1"/>
  <c r="G44" i="3" s="1"/>
  <c r="H45" i="3" s="1"/>
  <c r="G48" i="3" l="1"/>
  <c r="H49" i="3" s="1"/>
  <c r="G24" i="3"/>
  <c r="H25" i="3" s="1"/>
  <c r="G22" i="3"/>
  <c r="H23" i="3" s="1"/>
  <c r="G46" i="3"/>
  <c r="H47" i="3" s="1"/>
  <c r="G34" i="3"/>
  <c r="H35" i="3" s="1"/>
  <c r="G10" i="3"/>
  <c r="H11" i="3" s="1"/>
  <c r="H21" i="3"/>
  <c r="G20" i="3"/>
  <c r="H9" i="3"/>
  <c r="G8" i="3"/>
  <c r="H31" i="3"/>
  <c r="G6" i="3"/>
  <c r="H7" i="3" s="1"/>
  <c r="G2" i="3"/>
  <c r="H3" i="3" s="1"/>
  <c r="G26" i="3"/>
  <c r="H27" i="3" s="1"/>
</calcChain>
</file>

<file path=xl/sharedStrings.xml><?xml version="1.0" encoding="utf-8"?>
<sst xmlns="http://schemas.openxmlformats.org/spreadsheetml/2006/main" count="301" uniqueCount="85">
  <si>
    <t>Book Grant</t>
  </si>
  <si>
    <t>Supervision &amp; Substitution Grant</t>
  </si>
  <si>
    <t>Non-Teacher Pay Grant</t>
  </si>
  <si>
    <t>Bus Escort Grant</t>
  </si>
  <si>
    <t>School Meals Grant</t>
  </si>
  <si>
    <t>GRANT</t>
  </si>
  <si>
    <t>INCOME</t>
  </si>
  <si>
    <t>EXPENDITURE</t>
  </si>
  <si>
    <t>NOMINAL CODE</t>
  </si>
  <si>
    <t>DR CODE</t>
  </si>
  <si>
    <t>CR CODE</t>
  </si>
  <si>
    <t>DEP.</t>
  </si>
  <si>
    <t>€</t>
  </si>
  <si>
    <t>Capital Grant: Building</t>
  </si>
  <si>
    <t>Capital Grant: Equipment</t>
  </si>
  <si>
    <t>ICT Grant - Non capital</t>
  </si>
  <si>
    <t>ICT Grant - Capital</t>
  </si>
  <si>
    <t>Non-Teacher Pay Grant Balance</t>
  </si>
  <si>
    <t>NTPG - Clerical officers salaries</t>
  </si>
  <si>
    <t>NTPG - Caretakers salaries</t>
  </si>
  <si>
    <t>NTPG - Cleaners salaries</t>
  </si>
  <si>
    <t>NTPG - Pensioners salaries</t>
  </si>
  <si>
    <t>BGR</t>
  </si>
  <si>
    <t>SS</t>
  </si>
  <si>
    <t>AOD</t>
  </si>
  <si>
    <t>ICT</t>
  </si>
  <si>
    <t>NTP</t>
  </si>
  <si>
    <t>Instructions:</t>
  </si>
  <si>
    <t>ENTER € AMOUNT</t>
  </si>
  <si>
    <t>Instructions for importing journal</t>
  </si>
  <si>
    <t>1) Go to Settings &gt; Imports</t>
  </si>
  <si>
    <t>2) Select Journals &gt; Next</t>
  </si>
  <si>
    <t>3) Download and save a template (note the template should be saved as a csv file)</t>
  </si>
  <si>
    <t>7) Select the file and import</t>
  </si>
  <si>
    <t>9) Select the file and import. If there are any issues you will get an error message and the journal won't import.</t>
  </si>
  <si>
    <t xml:space="preserve">   If successful you will be brought directly to the journal page in the general ledger</t>
  </si>
  <si>
    <t>Date</t>
  </si>
  <si>
    <t>Ref</t>
  </si>
  <si>
    <t>Type</t>
  </si>
  <si>
    <t>Note</t>
  </si>
  <si>
    <t>Code</t>
  </si>
  <si>
    <t>Item Line Note</t>
  </si>
  <si>
    <t>Debit</t>
  </si>
  <si>
    <t>Credit</t>
  </si>
  <si>
    <t>Division</t>
  </si>
  <si>
    <t>SubDivision</t>
  </si>
  <si>
    <t>YR END ADJ</t>
  </si>
  <si>
    <t>Journal</t>
  </si>
  <si>
    <t>Supervision and Substitution Grant</t>
  </si>
  <si>
    <t>Supervision and Substitution Grant Unspent</t>
  </si>
  <si>
    <t>Book Grant Income</t>
  </si>
  <si>
    <t>Book Grant Unspent</t>
  </si>
  <si>
    <t>ICT Grant Unspent</t>
  </si>
  <si>
    <t>OP BAL ADJ</t>
  </si>
  <si>
    <t>Other Ringfenced Grants Unspent</t>
  </si>
  <si>
    <t>Bus Escort Grant  income</t>
  </si>
  <si>
    <t>ICT Grant Capital income or</t>
  </si>
  <si>
    <t xml:space="preserve"> ICT Grant Non Capital</t>
  </si>
  <si>
    <t>Non Teachers Pay Budget</t>
  </si>
  <si>
    <t>Non Teachers Pay Budget Grant Unspent</t>
  </si>
  <si>
    <t>DE Capital Building Grant Income</t>
  </si>
  <si>
    <t>DE Equipment Grants Income</t>
  </si>
  <si>
    <t xml:space="preserve">DESP School Meal Grant </t>
  </si>
  <si>
    <t>WORKSHEET: CALCULATION UNSPENT GRANTS AT 31ST AUGUST 2022</t>
  </si>
  <si>
    <t>BALANCE OF GRANT @ 31.08.2022</t>
  </si>
  <si>
    <t>School Library Books Capital Grant</t>
  </si>
  <si>
    <t>JOURNAL UNSPENT AMOUNT AT 31.08.2022</t>
  </si>
  <si>
    <t>JOURNAL UNSPENT AMOUNT AT 01.09.2022</t>
  </si>
  <si>
    <t>Book grant unspent at 31.08.2022</t>
  </si>
  <si>
    <t>S&amp;S grant unspent at 31.08.2022</t>
  </si>
  <si>
    <t>Bus Escort Grant Unspent at 31.08.2022</t>
  </si>
  <si>
    <t>School Meals Grant Unspent at 31.08.2022</t>
  </si>
  <si>
    <t>ICT Grant Unspent at 31.08.2022</t>
  </si>
  <si>
    <t>Non-Teacher Pay Grant Unspent at 31.08.2022</t>
  </si>
  <si>
    <t>Capital Grant: Building  Unspent at 31.08.2022</t>
  </si>
  <si>
    <t>Capital Grant: Equipment  Unspent at 31.08.2022</t>
  </si>
  <si>
    <t>School Library Books Capital Grant unspent at 31.08.2022</t>
  </si>
  <si>
    <t>School Library Books Capital Grant unspent</t>
  </si>
  <si>
    <t>School Library Books Capital Grant income</t>
  </si>
  <si>
    <t>6) Copy and paste the information from the journal tab here into the import sheet, double checking the department/divison</t>
  </si>
  <si>
    <r>
      <rPr>
        <b/>
        <sz val="11"/>
        <rFont val="Calibri"/>
        <family val="2"/>
        <scheme val="minor"/>
      </rPr>
      <t>Income</t>
    </r>
    <r>
      <rPr>
        <sz val="11"/>
        <rFont val="Calibri"/>
        <family val="2"/>
        <scheme val="minor"/>
      </rPr>
      <t xml:space="preserve">: Review the Grant income nominal account on Surf accounts, to ensure the postings are correct. Enter the total amount of the grant for 2022/2022 in column D
</t>
    </r>
    <r>
      <rPr>
        <b/>
        <sz val="11"/>
        <rFont val="Calibri"/>
        <family val="2"/>
        <scheme val="minor"/>
      </rPr>
      <t>Expenditure:</t>
    </r>
    <r>
      <rPr>
        <sz val="11"/>
        <rFont val="Calibri"/>
        <family val="2"/>
        <scheme val="minor"/>
      </rPr>
      <t xml:space="preserve"> Review the expenditure nominal account on Surf accounts, to ensure the postings are correct. Enter the total amount of the expenditure for 2021/2022 in column F
</t>
    </r>
    <r>
      <rPr>
        <b/>
        <sz val="11"/>
        <rFont val="Calibri"/>
        <family val="2"/>
        <scheme val="minor"/>
      </rPr>
      <t>Balance of Grant unspent</t>
    </r>
    <r>
      <rPr>
        <sz val="11"/>
        <rFont val="Calibri"/>
        <family val="2"/>
        <scheme val="minor"/>
      </rPr>
      <t xml:space="preserve">: A formula has been entered here to automatically calculate the amount of the unspent grant. Note if all the grant is spent a '0' will appear.
</t>
    </r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You can manually post the journals as outlined above or use the import journal feature, see instructions on next tab.</t>
    </r>
  </si>
  <si>
    <t>Digital Divide  Grant (Non Capital)</t>
  </si>
  <si>
    <t>Digital Divide  Grant (Capital)</t>
  </si>
  <si>
    <t>Digital Divide Grant Unspent at 31.08.2022</t>
  </si>
  <si>
    <t>Digital Divide Grant Unspent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</si>
</sst>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81">
    <xf numFmtId="0" fontId="0" fillId="0" borderId="0" xfId="0"/>
    <xf numFmtId="0" fontId="2" fillId="3" borderId="0" xfId="0" applyFont="1" applyFill="1"/>
    <xf numFmtId="0" fontId="4" fillId="3" borderId="0" xfId="0" applyFont="1" applyFill="1" applyAlignment="1">
      <alignment wrapText="1"/>
    </xf>
    <xf numFmtId="0" fontId="5" fillId="2" borderId="4" xfId="0" applyFont="1" applyFill="1" applyBorder="1"/>
    <xf numFmtId="0" fontId="5" fillId="2" borderId="5" xfId="0" applyFont="1" applyFill="1" applyBorder="1"/>
    <xf numFmtId="0" fontId="3" fillId="5" borderId="18" xfId="0" applyFont="1" applyFill="1" applyBorder="1" applyAlignment="1">
      <alignment horizontal="left" vertical="center" wrapText="1"/>
    </xf>
    <xf numFmtId="0" fontId="3" fillId="5" borderId="19" xfId="0" applyFont="1" applyFill="1" applyBorder="1" applyAlignment="1">
      <alignment horizontal="left" vertical="center" wrapText="1"/>
    </xf>
    <xf numFmtId="0" fontId="3" fillId="5" borderId="20" xfId="0" applyFont="1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left" vertical="center" wrapText="1"/>
    </xf>
    <xf numFmtId="0" fontId="5" fillId="2" borderId="26" xfId="0" applyFont="1" applyFill="1" applyBorder="1"/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3" fillId="6" borderId="24" xfId="0" applyFont="1" applyFill="1" applyBorder="1"/>
    <xf numFmtId="0" fontId="6" fillId="3" borderId="0" xfId="0" applyFont="1" applyFill="1"/>
    <xf numFmtId="0" fontId="7" fillId="5" borderId="20" xfId="0" applyFont="1" applyFill="1" applyBorder="1" applyAlignment="1">
      <alignment horizontal="left" vertical="center" wrapText="1"/>
    </xf>
    <xf numFmtId="0" fontId="0" fillId="0" borderId="0" xfId="0"/>
    <xf numFmtId="0" fontId="9" fillId="7" borderId="0" xfId="0" applyFont="1" applyFill="1"/>
    <xf numFmtId="0" fontId="0" fillId="7" borderId="0" xfId="0" applyFill="1"/>
    <xf numFmtId="0" fontId="9" fillId="7" borderId="0" xfId="0" applyFont="1" applyFill="1" applyAlignment="1">
      <alignment horizontal="left" vertical="center" indent="2" readingOrder="1"/>
    </xf>
    <xf numFmtId="0" fontId="0" fillId="8" borderId="0" xfId="0" applyFill="1"/>
    <xf numFmtId="0" fontId="9" fillId="8" borderId="0" xfId="0" applyFont="1" applyFill="1"/>
    <xf numFmtId="14" fontId="0" fillId="0" borderId="0" xfId="0" applyNumberFormat="1" applyFill="1"/>
    <xf numFmtId="0" fontId="0" fillId="0" borderId="0" xfId="0" applyFill="1"/>
    <xf numFmtId="0" fontId="0" fillId="9" borderId="0" xfId="0" applyFill="1"/>
    <xf numFmtId="0" fontId="5" fillId="10" borderId="2" xfId="0" applyFont="1" applyFill="1" applyBorder="1"/>
    <xf numFmtId="0" fontId="5" fillId="10" borderId="21" xfId="0" applyFont="1" applyFill="1" applyBorder="1"/>
    <xf numFmtId="0" fontId="5" fillId="10" borderId="23" xfId="0" applyFont="1" applyFill="1" applyBorder="1"/>
    <xf numFmtId="0" fontId="5" fillId="10" borderId="22" xfId="0" applyFont="1" applyFill="1" applyBorder="1"/>
    <xf numFmtId="0" fontId="5" fillId="10" borderId="25" xfId="0" applyFont="1" applyFill="1" applyBorder="1"/>
    <xf numFmtId="0" fontId="5" fillId="10" borderId="18" xfId="0" applyFont="1" applyFill="1" applyBorder="1"/>
    <xf numFmtId="0" fontId="5" fillId="10" borderId="20" xfId="0" applyFont="1" applyFill="1" applyBorder="1"/>
    <xf numFmtId="0" fontId="5" fillId="10" borderId="19" xfId="0" applyFont="1" applyFill="1" applyBorder="1"/>
    <xf numFmtId="0" fontId="5" fillId="10" borderId="26" xfId="0" applyFont="1" applyFill="1" applyBorder="1"/>
    <xf numFmtId="0" fontId="5" fillId="10" borderId="4" xfId="0" applyFont="1" applyFill="1" applyBorder="1"/>
    <xf numFmtId="0" fontId="5" fillId="10" borderId="6" xfId="0" applyFont="1" applyFill="1" applyBorder="1"/>
    <xf numFmtId="0" fontId="5" fillId="10" borderId="5" xfId="0" applyFont="1" applyFill="1" applyBorder="1"/>
    <xf numFmtId="0" fontId="5" fillId="10" borderId="27" xfId="0" applyFont="1" applyFill="1" applyBorder="1"/>
    <xf numFmtId="0" fontId="5" fillId="10" borderId="15" xfId="0" applyFont="1" applyFill="1" applyBorder="1"/>
    <xf numFmtId="0" fontId="5" fillId="10" borderId="17" xfId="0" applyFont="1" applyFill="1" applyBorder="1"/>
    <xf numFmtId="0" fontId="5" fillId="10" borderId="16" xfId="0" applyFont="1" applyFill="1" applyBorder="1"/>
    <xf numFmtId="0" fontId="5" fillId="2" borderId="2" xfId="0" applyFont="1" applyFill="1" applyBorder="1"/>
    <xf numFmtId="0" fontId="5" fillId="2" borderId="21" xfId="0" applyFont="1" applyFill="1" applyBorder="1"/>
    <xf numFmtId="0" fontId="5" fillId="2" borderId="23" xfId="0" applyFont="1" applyFill="1" applyBorder="1"/>
    <xf numFmtId="0" fontId="5" fillId="2" borderId="22" xfId="0" applyFont="1" applyFill="1" applyBorder="1"/>
    <xf numFmtId="0" fontId="5" fillId="2" borderId="25" xfId="0" applyFont="1" applyFill="1" applyBorder="1"/>
    <xf numFmtId="0" fontId="5" fillId="2" borderId="18" xfId="0" applyFont="1" applyFill="1" applyBorder="1"/>
    <xf numFmtId="0" fontId="5" fillId="2" borderId="20" xfId="0" applyFont="1" applyFill="1" applyBorder="1"/>
    <xf numFmtId="0" fontId="5" fillId="2" borderId="19" xfId="0" applyFont="1" applyFill="1" applyBorder="1"/>
    <xf numFmtId="0" fontId="5" fillId="2" borderId="28" xfId="0" applyFont="1" applyFill="1" applyBorder="1"/>
    <xf numFmtId="0" fontId="5" fillId="2" borderId="9" xfId="0" applyFont="1" applyFill="1" applyBorder="1"/>
    <xf numFmtId="0" fontId="5" fillId="2" borderId="11" xfId="0" applyFont="1" applyFill="1" applyBorder="1"/>
    <xf numFmtId="0" fontId="5" fillId="2" borderId="10" xfId="0" applyFont="1" applyFill="1" applyBorder="1"/>
    <xf numFmtId="0" fontId="0" fillId="0" borderId="0" xfId="1" applyNumberFormat="1" applyFont="1" applyFill="1"/>
    <xf numFmtId="0" fontId="5" fillId="2" borderId="17" xfId="0" applyFont="1" applyFill="1" applyBorder="1"/>
    <xf numFmtId="0" fontId="3" fillId="2" borderId="24" xfId="0" applyFont="1" applyFill="1" applyBorder="1"/>
    <xf numFmtId="0" fontId="2" fillId="2" borderId="0" xfId="0" applyFont="1" applyFill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27" xfId="0" applyFont="1" applyFill="1" applyBorder="1"/>
    <xf numFmtId="0" fontId="3" fillId="10" borderId="31" xfId="0" applyFont="1" applyFill="1" applyBorder="1"/>
    <xf numFmtId="0" fontId="2" fillId="10" borderId="0" xfId="0" applyFont="1" applyFill="1"/>
    <xf numFmtId="0" fontId="5" fillId="10" borderId="28" xfId="0" applyFont="1" applyFill="1" applyBorder="1"/>
    <xf numFmtId="0" fontId="5" fillId="10" borderId="7" xfId="0" applyFont="1" applyFill="1" applyBorder="1"/>
    <xf numFmtId="0" fontId="5" fillId="10" borderId="8" xfId="0" applyFont="1" applyFill="1" applyBorder="1"/>
    <xf numFmtId="0" fontId="3" fillId="10" borderId="32" xfId="0" applyFont="1" applyFill="1" applyBorder="1"/>
    <xf numFmtId="0" fontId="5" fillId="10" borderId="3" xfId="0" applyFont="1" applyFill="1" applyBorder="1"/>
    <xf numFmtId="0" fontId="5" fillId="10" borderId="29" xfId="0" applyFont="1" applyFill="1" applyBorder="1"/>
    <xf numFmtId="0" fontId="5" fillId="10" borderId="12" xfId="0" applyFont="1" applyFill="1" applyBorder="1"/>
    <xf numFmtId="0" fontId="5" fillId="10" borderId="14" xfId="0" applyFont="1" applyFill="1" applyBorder="1"/>
    <xf numFmtId="0" fontId="3" fillId="10" borderId="33" xfId="0" applyFont="1" applyFill="1" applyBorder="1"/>
    <xf numFmtId="0" fontId="5" fillId="10" borderId="13" xfId="0" applyFont="1" applyFill="1" applyBorder="1"/>
    <xf numFmtId="0" fontId="5" fillId="10" borderId="30" xfId="0" applyFont="1" applyFill="1" applyBorder="1"/>
    <xf numFmtId="0" fontId="5" fillId="10" borderId="9" xfId="0" applyFont="1" applyFill="1" applyBorder="1"/>
    <xf numFmtId="0" fontId="5" fillId="10" borderId="11" xfId="0" applyFont="1" applyFill="1" applyBorder="1"/>
    <xf numFmtId="0" fontId="3" fillId="10" borderId="1" xfId="0" applyFont="1" applyFill="1" applyBorder="1"/>
    <xf numFmtId="0" fontId="5" fillId="10" borderId="10" xfId="0" applyFont="1" applyFill="1" applyBorder="1"/>
    <xf numFmtId="0" fontId="1" fillId="5" borderId="0" xfId="0" applyFont="1" applyFill="1" applyAlignment="1">
      <alignment horizontal="center"/>
    </xf>
    <xf numFmtId="0" fontId="2" fillId="4" borderId="0" xfId="0" applyFont="1" applyFill="1" applyAlignment="1">
      <alignment horizontal="left" vertical="top" wrapText="1"/>
    </xf>
    <xf numFmtId="0" fontId="3" fillId="5" borderId="18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 xr:uid="{03B6A0CF-2A6C-411B-B7B2-703EDE86F8D5}"/>
    <cellStyle name="Normal" xfId="0" builtinId="0"/>
  </cellStyles>
  <dxfs count="11"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9" formatCode="dd/mm/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5F5F5F"/>
      <color rgb="FF777777"/>
      <color rgb="FF808080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236220</xdr:colOff>
      <xdr:row>2</xdr:row>
      <xdr:rowOff>30480</xdr:rowOff>
    </xdr:from>
    <xdr:ext cx="5665470" cy="2688590"/>
    <xdr:pic>
      <xdr:nvPicPr>
        <xdr:cNvPr id="2" name="Picture 1">
          <a:extLst>
            <a:ext uri="{FF2B5EF4-FFF2-40B4-BE49-F238E27FC236}">
              <a16:creationId xmlns:a16="http://schemas.microsoft.com/office/drawing/2014/main" id="{0DF61DE5-CD73-4132-AD4D-476EDDE222E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6220" y="487680"/>
          <a:ext cx="5665470" cy="2688590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13921740" cy="1009524"/>
    <xdr:pic>
      <xdr:nvPicPr>
        <xdr:cNvPr id="3" name="Picture 2">
          <a:extLst>
            <a:ext uri="{FF2B5EF4-FFF2-40B4-BE49-F238E27FC236}">
              <a16:creationId xmlns:a16="http://schemas.microsoft.com/office/drawing/2014/main" id="{6390FAC1-1909-4EE4-9C03-21821FE58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886200"/>
          <a:ext cx="13921740" cy="10095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3857143" cy="1123810"/>
    <xdr:pic>
      <xdr:nvPicPr>
        <xdr:cNvPr id="4" name="Picture 3">
          <a:extLst>
            <a:ext uri="{FF2B5EF4-FFF2-40B4-BE49-F238E27FC236}">
              <a16:creationId xmlns:a16="http://schemas.microsoft.com/office/drawing/2014/main" id="{66DF5BF4-FAE5-493F-A77F-2A009FFE5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715000"/>
          <a:ext cx="13857143" cy="112381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C91266-35AA-4716-8175-566E489339A7}" name="Table1" displayName="Table1" ref="A1:J49" totalsRowShown="0" dataDxfId="10">
  <autoFilter ref="A1:J49" xr:uid="{10C91266-35AA-4716-8175-566E489339A7}"/>
  <tableColumns count="10">
    <tableColumn id="1" xr3:uid="{82C19A44-2E90-4FD8-9B6E-28CEA72621D5}" name="Date" dataDxfId="9"/>
    <tableColumn id="2" xr3:uid="{D02A99D7-0AF4-4D5F-805B-E05EFC3D21E3}" name="Ref" dataDxfId="8"/>
    <tableColumn id="3" xr3:uid="{A17FC74F-99A7-4CDD-8195-43778A25B3BA}" name="Type" dataDxfId="7"/>
    <tableColumn id="4" xr3:uid="{7292FFC2-FEAA-4E34-8A25-50936A2D3D4D}" name="Note" dataDxfId="6"/>
    <tableColumn id="5" xr3:uid="{75CD0AB1-0751-4D99-B6DD-C2FB3DDB05E7}" name="Code" dataDxfId="5"/>
    <tableColumn id="6" xr3:uid="{93C2E872-B629-4665-A3E0-64829ADFAC39}" name="Item Line Note" dataDxfId="4"/>
    <tableColumn id="7" xr3:uid="{0271CDB8-B7ED-4122-91B0-7AB4152FE2E6}" name="Debit" dataDxfId="3" dataCellStyle="Comma"/>
    <tableColumn id="8" xr3:uid="{284D2A0C-C38E-42B6-B7FB-C1CCDCD24E6A}" name="Credit" dataDxfId="2" dataCellStyle="Comma"/>
    <tableColumn id="9" xr3:uid="{D5C1384D-58A9-4057-8805-61D0DF93457D}" name="Division" dataDxfId="1"/>
    <tableColumn id="10" xr3:uid="{5025F210-6DE5-4715-8DE9-6B789D7AC92D}" name="SubDivisi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156A9-7415-47E5-B6CB-A34C28F18EE4}">
  <sheetPr>
    <tabColor rgb="FFFFFF00"/>
  </sheetPr>
  <dimension ref="B1:M25"/>
  <sheetViews>
    <sheetView tabSelected="1" topLeftCell="B1" zoomScaleNormal="100" workbookViewId="0">
      <selection activeCell="B21" sqref="B21"/>
    </sheetView>
  </sheetViews>
  <sheetFormatPr defaultColWidth="8.85546875" defaultRowHeight="15" x14ac:dyDescent="0.25"/>
  <cols>
    <col min="1" max="1" width="8.85546875" style="1"/>
    <col min="2" max="2" width="37" style="1" customWidth="1"/>
    <col min="3" max="3" width="12.42578125" style="1" customWidth="1"/>
    <col min="4" max="4" width="10.85546875" style="1" customWidth="1"/>
    <col min="5" max="5" width="11.42578125" style="1" customWidth="1"/>
    <col min="6" max="6" width="11.7109375" style="1" customWidth="1"/>
    <col min="7" max="7" width="14" style="1" customWidth="1"/>
    <col min="8" max="8" width="12.7109375" style="1" customWidth="1"/>
    <col min="9" max="9" width="11.5703125" style="1" customWidth="1"/>
    <col min="10" max="10" width="8.85546875" style="1"/>
    <col min="11" max="11" width="12.28515625" style="1" customWidth="1"/>
    <col min="12" max="12" width="13.7109375" style="1" customWidth="1"/>
    <col min="13" max="16384" width="8.85546875" style="1"/>
  </cols>
  <sheetData>
    <row r="1" spans="2:13" ht="23.25" x14ac:dyDescent="0.35">
      <c r="B1" s="76" t="s">
        <v>63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2:13" ht="15.75" thickBot="1" x14ac:dyDescent="0.3"/>
    <row r="3" spans="2:13" s="2" customFormat="1" ht="48" thickBot="1" x14ac:dyDescent="0.3">
      <c r="B3" s="8" t="s">
        <v>5</v>
      </c>
      <c r="C3" s="78" t="s">
        <v>6</v>
      </c>
      <c r="D3" s="79"/>
      <c r="E3" s="78" t="s">
        <v>7</v>
      </c>
      <c r="F3" s="79"/>
      <c r="G3" s="10" t="s">
        <v>64</v>
      </c>
      <c r="H3" s="78" t="s">
        <v>66</v>
      </c>
      <c r="I3" s="80"/>
      <c r="J3" s="79"/>
      <c r="K3" s="78" t="s">
        <v>67</v>
      </c>
      <c r="L3" s="80"/>
      <c r="M3" s="79"/>
    </row>
    <row r="4" spans="2:13" s="2" customFormat="1" ht="32.25" thickBot="1" x14ac:dyDescent="0.3">
      <c r="B4" s="8"/>
      <c r="C4" s="5" t="s">
        <v>8</v>
      </c>
      <c r="D4" s="14" t="s">
        <v>28</v>
      </c>
      <c r="E4" s="5" t="s">
        <v>8</v>
      </c>
      <c r="F4" s="14" t="s">
        <v>28</v>
      </c>
      <c r="G4" s="11" t="s">
        <v>12</v>
      </c>
      <c r="H4" s="5" t="s">
        <v>9</v>
      </c>
      <c r="I4" s="6" t="s">
        <v>10</v>
      </c>
      <c r="J4" s="7" t="s">
        <v>11</v>
      </c>
      <c r="K4" s="5" t="s">
        <v>9</v>
      </c>
      <c r="L4" s="6" t="s">
        <v>10</v>
      </c>
      <c r="M4" s="7" t="s">
        <v>11</v>
      </c>
    </row>
    <row r="5" spans="2:13" ht="24" customHeight="1" thickBot="1" x14ac:dyDescent="0.3">
      <c r="B5" s="40" t="s">
        <v>0</v>
      </c>
      <c r="C5" s="41">
        <v>3150</v>
      </c>
      <c r="D5" s="42"/>
      <c r="E5" s="41">
        <v>4730</v>
      </c>
      <c r="F5" s="42"/>
      <c r="G5" s="12">
        <f t="shared" ref="G5:G13" si="0">IF((D5-F5)&lt;0,0,(D5-F5))</f>
        <v>0</v>
      </c>
      <c r="H5" s="41">
        <v>3150</v>
      </c>
      <c r="I5" s="43">
        <v>2160</v>
      </c>
      <c r="J5" s="42" t="s">
        <v>22</v>
      </c>
      <c r="K5" s="41">
        <v>2160</v>
      </c>
      <c r="L5" s="43">
        <v>3150</v>
      </c>
      <c r="M5" s="42" t="s">
        <v>22</v>
      </c>
    </row>
    <row r="6" spans="2:13" ht="24" customHeight="1" thickBot="1" x14ac:dyDescent="0.3">
      <c r="B6" s="24" t="s">
        <v>65</v>
      </c>
      <c r="C6" s="25">
        <v>3155</v>
      </c>
      <c r="D6" s="26"/>
      <c r="E6" s="25">
        <v>4641</v>
      </c>
      <c r="F6" s="26"/>
      <c r="G6" s="12">
        <f t="shared" si="0"/>
        <v>0</v>
      </c>
      <c r="H6" s="25">
        <v>3155</v>
      </c>
      <c r="I6" s="27">
        <v>2161</v>
      </c>
      <c r="J6" s="26"/>
      <c r="K6" s="25">
        <v>2161</v>
      </c>
      <c r="L6" s="27">
        <v>3155</v>
      </c>
      <c r="M6" s="26"/>
    </row>
    <row r="7" spans="2:13" ht="22.15" customHeight="1" thickBot="1" x14ac:dyDescent="0.3">
      <c r="B7" s="44" t="s">
        <v>1</v>
      </c>
      <c r="C7" s="45">
        <v>3240</v>
      </c>
      <c r="D7" s="46"/>
      <c r="E7" s="45">
        <v>4150</v>
      </c>
      <c r="F7" s="46"/>
      <c r="G7" s="12">
        <f t="shared" si="0"/>
        <v>0</v>
      </c>
      <c r="H7" s="45">
        <v>3240</v>
      </c>
      <c r="I7" s="47">
        <v>2170</v>
      </c>
      <c r="J7" s="46" t="s">
        <v>23</v>
      </c>
      <c r="K7" s="45">
        <v>2170</v>
      </c>
      <c r="L7" s="47">
        <v>3240</v>
      </c>
      <c r="M7" s="46" t="s">
        <v>23</v>
      </c>
    </row>
    <row r="8" spans="2:13" ht="22.9" customHeight="1" thickBot="1" x14ac:dyDescent="0.3">
      <c r="B8" s="28" t="s">
        <v>3</v>
      </c>
      <c r="C8" s="29">
        <v>3294</v>
      </c>
      <c r="D8" s="30"/>
      <c r="E8" s="29">
        <v>4196</v>
      </c>
      <c r="F8" s="30"/>
      <c r="G8" s="12">
        <f t="shared" si="0"/>
        <v>0</v>
      </c>
      <c r="H8" s="29">
        <v>3294</v>
      </c>
      <c r="I8" s="31">
        <v>2171</v>
      </c>
      <c r="J8" s="30" t="s">
        <v>24</v>
      </c>
      <c r="K8" s="29">
        <v>2171</v>
      </c>
      <c r="L8" s="31">
        <v>3294</v>
      </c>
      <c r="M8" s="30" t="s">
        <v>24</v>
      </c>
    </row>
    <row r="9" spans="2:13" ht="22.9" customHeight="1" thickBot="1" x14ac:dyDescent="0.3">
      <c r="B9" s="44" t="s">
        <v>4</v>
      </c>
      <c r="C9" s="45">
        <v>3296</v>
      </c>
      <c r="D9" s="46"/>
      <c r="E9" s="45">
        <v>4912</v>
      </c>
      <c r="F9" s="46"/>
      <c r="G9" s="12">
        <f t="shared" si="0"/>
        <v>0</v>
      </c>
      <c r="H9" s="45">
        <v>3296</v>
      </c>
      <c r="I9" s="47">
        <v>2171</v>
      </c>
      <c r="J9" s="46" t="s">
        <v>24</v>
      </c>
      <c r="K9" s="45">
        <v>2171</v>
      </c>
      <c r="L9" s="47">
        <v>3296</v>
      </c>
      <c r="M9" s="46" t="s">
        <v>24</v>
      </c>
    </row>
    <row r="10" spans="2:13" ht="22.9" customHeight="1" thickBot="1" x14ac:dyDescent="0.3">
      <c r="B10" s="32" t="s">
        <v>15</v>
      </c>
      <c r="C10" s="33">
        <v>3230</v>
      </c>
      <c r="D10" s="34"/>
      <c r="E10" s="33">
        <v>4410</v>
      </c>
      <c r="F10" s="34"/>
      <c r="G10" s="12">
        <f t="shared" si="0"/>
        <v>0</v>
      </c>
      <c r="H10" s="33">
        <v>3230</v>
      </c>
      <c r="I10" s="35">
        <v>2165</v>
      </c>
      <c r="J10" s="34" t="s">
        <v>25</v>
      </c>
      <c r="K10" s="33">
        <v>2165</v>
      </c>
      <c r="L10" s="35">
        <v>3230</v>
      </c>
      <c r="M10" s="34" t="s">
        <v>25</v>
      </c>
    </row>
    <row r="11" spans="2:13" ht="22.9" customHeight="1" thickBot="1" x14ac:dyDescent="0.3">
      <c r="B11" s="36" t="s">
        <v>16</v>
      </c>
      <c r="C11" s="37">
        <v>3921</v>
      </c>
      <c r="D11" s="38"/>
      <c r="E11" s="37">
        <v>1461</v>
      </c>
      <c r="F11" s="38"/>
      <c r="G11" s="12">
        <f t="shared" si="0"/>
        <v>0</v>
      </c>
      <c r="H11" s="37">
        <v>3921</v>
      </c>
      <c r="I11" s="39">
        <v>2165</v>
      </c>
      <c r="J11" s="38" t="s">
        <v>25</v>
      </c>
      <c r="K11" s="37">
        <v>2165</v>
      </c>
      <c r="L11" s="39">
        <v>3921</v>
      </c>
      <c r="M11" s="38" t="s">
        <v>25</v>
      </c>
    </row>
    <row r="12" spans="2:13" s="55" customFormat="1" ht="22.9" customHeight="1" thickBot="1" x14ac:dyDescent="0.3">
      <c r="B12" s="9" t="s">
        <v>81</v>
      </c>
      <c r="C12" s="3">
        <v>3230</v>
      </c>
      <c r="D12" s="53"/>
      <c r="E12" s="3">
        <v>4410</v>
      </c>
      <c r="F12" s="53"/>
      <c r="G12" s="54">
        <f>IF((D12-F12)&lt;0,0,(D12-F12))</f>
        <v>0</v>
      </c>
      <c r="H12" s="3">
        <v>3230</v>
      </c>
      <c r="I12" s="4">
        <v>2179</v>
      </c>
      <c r="J12" s="53"/>
      <c r="K12" s="4">
        <v>2179</v>
      </c>
      <c r="L12" s="4">
        <v>3230</v>
      </c>
      <c r="M12" s="53"/>
    </row>
    <row r="13" spans="2:13" s="55" customFormat="1" ht="22.9" customHeight="1" thickBot="1" x14ac:dyDescent="0.3">
      <c r="B13" s="9" t="s">
        <v>82</v>
      </c>
      <c r="C13" s="56">
        <v>3921</v>
      </c>
      <c r="D13" s="53"/>
      <c r="E13" s="56">
        <v>1461</v>
      </c>
      <c r="F13" s="53"/>
      <c r="G13" s="54">
        <f t="shared" si="0"/>
        <v>0</v>
      </c>
      <c r="H13" s="56">
        <v>3921</v>
      </c>
      <c r="I13" s="4">
        <v>2179</v>
      </c>
      <c r="J13" s="53"/>
      <c r="K13" s="4">
        <v>2179</v>
      </c>
      <c r="L13" s="57">
        <v>3921</v>
      </c>
      <c r="M13" s="53"/>
    </row>
    <row r="14" spans="2:13" s="60" customFormat="1" ht="22.9" customHeight="1" x14ac:dyDescent="0.25">
      <c r="B14" s="32" t="s">
        <v>2</v>
      </c>
      <c r="C14" s="33">
        <v>3030</v>
      </c>
      <c r="D14" s="34"/>
      <c r="E14" s="33"/>
      <c r="F14" s="34"/>
      <c r="G14" s="59"/>
      <c r="H14" s="33"/>
      <c r="I14" s="35"/>
      <c r="J14" s="34"/>
      <c r="K14" s="33"/>
      <c r="L14" s="35"/>
      <c r="M14" s="34"/>
    </row>
    <row r="15" spans="2:13" s="60" customFormat="1" ht="22.9" customHeight="1" x14ac:dyDescent="0.25">
      <c r="B15" s="61" t="s">
        <v>18</v>
      </c>
      <c r="C15" s="62"/>
      <c r="D15" s="63"/>
      <c r="E15" s="62">
        <v>5010</v>
      </c>
      <c r="F15" s="63"/>
      <c r="G15" s="64"/>
      <c r="H15" s="62"/>
      <c r="I15" s="65"/>
      <c r="J15" s="63"/>
      <c r="K15" s="62"/>
      <c r="L15" s="65"/>
      <c r="M15" s="63"/>
    </row>
    <row r="16" spans="2:13" s="60" customFormat="1" ht="22.9" customHeight="1" x14ac:dyDescent="0.25">
      <c r="B16" s="61" t="s">
        <v>19</v>
      </c>
      <c r="C16" s="62"/>
      <c r="D16" s="63"/>
      <c r="E16" s="62">
        <v>6010</v>
      </c>
      <c r="F16" s="63"/>
      <c r="G16" s="64"/>
      <c r="H16" s="62"/>
      <c r="I16" s="65"/>
      <c r="J16" s="63"/>
      <c r="K16" s="62"/>
      <c r="L16" s="65"/>
      <c r="M16" s="63"/>
    </row>
    <row r="17" spans="2:13" s="60" customFormat="1" ht="22.9" customHeight="1" x14ac:dyDescent="0.25">
      <c r="B17" s="61" t="s">
        <v>20</v>
      </c>
      <c r="C17" s="62"/>
      <c r="D17" s="63"/>
      <c r="E17" s="62">
        <v>5110</v>
      </c>
      <c r="F17" s="63"/>
      <c r="G17" s="64"/>
      <c r="H17" s="62"/>
      <c r="I17" s="65"/>
      <c r="J17" s="63"/>
      <c r="K17" s="62"/>
      <c r="L17" s="65"/>
      <c r="M17" s="63"/>
    </row>
    <row r="18" spans="2:13" s="60" customFormat="1" ht="22.9" customHeight="1" thickBot="1" x14ac:dyDescent="0.3">
      <c r="B18" s="66" t="s">
        <v>21</v>
      </c>
      <c r="C18" s="67"/>
      <c r="D18" s="68"/>
      <c r="E18" s="67">
        <v>7500</v>
      </c>
      <c r="F18" s="68"/>
      <c r="G18" s="69"/>
      <c r="H18" s="67"/>
      <c r="I18" s="70"/>
      <c r="J18" s="68"/>
      <c r="K18" s="67"/>
      <c r="L18" s="70"/>
      <c r="M18" s="68"/>
    </row>
    <row r="19" spans="2:13" s="60" customFormat="1" ht="24" customHeight="1" thickBot="1" x14ac:dyDescent="0.3">
      <c r="B19" s="71" t="s">
        <v>17</v>
      </c>
      <c r="C19" s="72"/>
      <c r="D19" s="73"/>
      <c r="E19" s="72"/>
      <c r="F19" s="73"/>
      <c r="G19" s="74">
        <f>IF((D14-F15-F16-F17-F18)&lt;0,0,(D14-F15-F16-F17-F18))</f>
        <v>0</v>
      </c>
      <c r="H19" s="72">
        <v>3030</v>
      </c>
      <c r="I19" s="75">
        <v>2168</v>
      </c>
      <c r="J19" s="73" t="s">
        <v>26</v>
      </c>
      <c r="K19" s="72">
        <v>2168</v>
      </c>
      <c r="L19" s="75">
        <v>3030</v>
      </c>
      <c r="M19" s="73" t="s">
        <v>26</v>
      </c>
    </row>
    <row r="20" spans="2:13" s="55" customFormat="1" ht="22.9" customHeight="1" thickBot="1" x14ac:dyDescent="0.3">
      <c r="B20" s="58" t="s">
        <v>13</v>
      </c>
      <c r="C20" s="56">
        <v>3900</v>
      </c>
      <c r="D20" s="53"/>
      <c r="E20" s="56">
        <v>3940</v>
      </c>
      <c r="F20" s="53"/>
      <c r="G20" s="54">
        <f>IF((D20-F20)&lt;0,0,(D20-F20))</f>
        <v>0</v>
      </c>
      <c r="H20" s="56">
        <v>3900</v>
      </c>
      <c r="I20" s="57">
        <v>2171</v>
      </c>
      <c r="J20" s="53" t="s">
        <v>24</v>
      </c>
      <c r="K20" s="56">
        <v>2171</v>
      </c>
      <c r="L20" s="57">
        <v>3900</v>
      </c>
      <c r="M20" s="53" t="s">
        <v>24</v>
      </c>
    </row>
    <row r="21" spans="2:13" ht="22.9" customHeight="1" thickBot="1" x14ac:dyDescent="0.3">
      <c r="B21" s="48" t="s">
        <v>14</v>
      </c>
      <c r="C21" s="49">
        <v>3920</v>
      </c>
      <c r="D21" s="50"/>
      <c r="E21" s="49">
        <v>1421</v>
      </c>
      <c r="F21" s="50"/>
      <c r="G21" s="12">
        <f>IF((D21-F21)&lt;0,0,(D21-F21))</f>
        <v>0</v>
      </c>
      <c r="H21" s="49">
        <v>3920</v>
      </c>
      <c r="I21" s="51">
        <v>2171</v>
      </c>
      <c r="J21" s="50" t="s">
        <v>24</v>
      </c>
      <c r="K21" s="49">
        <v>2171</v>
      </c>
      <c r="L21" s="51">
        <v>3920</v>
      </c>
      <c r="M21" s="50" t="s">
        <v>24</v>
      </c>
    </row>
    <row r="24" spans="2:13" ht="18.75" x14ac:dyDescent="0.3">
      <c r="B24" s="13" t="s">
        <v>27</v>
      </c>
    </row>
    <row r="25" spans="2:13" ht="74.45" customHeight="1" x14ac:dyDescent="0.25">
      <c r="B25" s="77" t="s">
        <v>80</v>
      </c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</row>
  </sheetData>
  <mergeCells count="6">
    <mergeCell ref="B1:M1"/>
    <mergeCell ref="B25:M25"/>
    <mergeCell ref="C3:D3"/>
    <mergeCell ref="E3:F3"/>
    <mergeCell ref="K3:M3"/>
    <mergeCell ref="H3:J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FB26-0B8A-4C1A-925F-83761EEE2760}">
  <sheetPr>
    <tabColor theme="4" tint="0.39997558519241921"/>
  </sheetPr>
  <dimension ref="A1:DZ67"/>
  <sheetViews>
    <sheetView workbookViewId="0">
      <selection activeCell="A24" sqref="A24"/>
    </sheetView>
  </sheetViews>
  <sheetFormatPr defaultColWidth="8.85546875" defaultRowHeight="15" x14ac:dyDescent="0.25"/>
  <cols>
    <col min="1" max="21" width="8.85546875" style="15"/>
    <col min="22" max="22" width="16.7109375" style="15" customWidth="1"/>
    <col min="23" max="130" width="8.85546875" style="19"/>
    <col min="131" max="16384" width="8.85546875" style="15"/>
  </cols>
  <sheetData>
    <row r="1" spans="1:22" ht="18.75" x14ac:dyDescent="0.3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7"/>
      <c r="Q1" s="17"/>
      <c r="R1" s="17"/>
      <c r="S1" s="17"/>
      <c r="T1" s="17"/>
      <c r="U1" s="17"/>
      <c r="V1" s="17"/>
    </row>
    <row r="2" spans="1:22" ht="18.75" x14ac:dyDescent="0.3">
      <c r="A2" s="18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  <c r="Q2" s="17"/>
      <c r="R2" s="17"/>
      <c r="S2" s="17"/>
      <c r="T2" s="17"/>
      <c r="U2" s="17"/>
      <c r="V2" s="17"/>
    </row>
    <row r="3" spans="1:22" ht="18.75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  <c r="S3" s="17"/>
      <c r="T3" s="17"/>
      <c r="U3" s="17"/>
      <c r="V3" s="17"/>
    </row>
    <row r="4" spans="1:22" ht="18.75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7"/>
      <c r="Q4" s="17"/>
      <c r="R4" s="17"/>
      <c r="S4" s="17"/>
      <c r="T4" s="17"/>
      <c r="U4" s="17"/>
      <c r="V4" s="17"/>
    </row>
    <row r="5" spans="1:22" ht="18.75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7"/>
      <c r="R5" s="17"/>
      <c r="S5" s="17"/>
      <c r="T5" s="17"/>
      <c r="U5" s="17"/>
      <c r="V5" s="17"/>
    </row>
    <row r="6" spans="1:22" ht="18.75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7"/>
    </row>
    <row r="7" spans="1:22" ht="18.75" x14ac:dyDescent="0.3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7"/>
      <c r="Q7" s="17"/>
      <c r="R7" s="17"/>
      <c r="S7" s="17"/>
      <c r="T7" s="17"/>
      <c r="U7" s="17"/>
      <c r="V7" s="17"/>
    </row>
    <row r="8" spans="1:22" ht="18.75" x14ac:dyDescent="0.3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7"/>
      <c r="Q8" s="17"/>
      <c r="R8" s="17"/>
      <c r="S8" s="17"/>
      <c r="T8" s="17"/>
      <c r="U8" s="17"/>
      <c r="V8" s="17"/>
    </row>
    <row r="9" spans="1:22" ht="18.75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7"/>
      <c r="R9" s="17"/>
      <c r="S9" s="17"/>
      <c r="T9" s="17"/>
      <c r="U9" s="17"/>
      <c r="V9" s="17"/>
    </row>
    <row r="10" spans="1:22" ht="18.75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7"/>
      <c r="R10" s="17"/>
      <c r="S10" s="17"/>
      <c r="T10" s="17"/>
      <c r="U10" s="17"/>
      <c r="V10" s="17"/>
    </row>
    <row r="11" spans="1:22" ht="18.75" x14ac:dyDescent="0.3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7"/>
      <c r="Q11" s="17"/>
      <c r="R11" s="17"/>
      <c r="S11" s="17"/>
      <c r="T11" s="17"/>
      <c r="U11" s="17"/>
      <c r="V11" s="17"/>
    </row>
    <row r="12" spans="1:22" ht="18.75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/>
      <c r="Q12" s="17"/>
      <c r="R12" s="17"/>
      <c r="S12" s="17"/>
      <c r="T12" s="17"/>
      <c r="U12" s="17"/>
      <c r="V12" s="17"/>
    </row>
    <row r="13" spans="1:22" ht="18.75" x14ac:dyDescent="0.3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7"/>
      <c r="Q13" s="17"/>
      <c r="R13" s="17"/>
      <c r="S13" s="17"/>
      <c r="T13" s="17"/>
      <c r="U13" s="17"/>
      <c r="V13" s="17"/>
    </row>
    <row r="14" spans="1:22" ht="18.75" x14ac:dyDescent="0.3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7"/>
      <c r="Q14" s="17"/>
      <c r="R14" s="17"/>
      <c r="S14" s="17"/>
      <c r="T14" s="17"/>
      <c r="U14" s="17"/>
      <c r="V14" s="17"/>
    </row>
    <row r="15" spans="1:22" ht="18.75" x14ac:dyDescent="0.3">
      <c r="A15" s="18" t="s">
        <v>31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17"/>
      <c r="R15" s="17"/>
      <c r="S15" s="17"/>
      <c r="T15" s="17"/>
      <c r="U15" s="17"/>
      <c r="V15" s="17"/>
    </row>
    <row r="16" spans="1:22" ht="18.75" x14ac:dyDescent="0.3">
      <c r="A16" s="18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7"/>
      <c r="Q16" s="17"/>
      <c r="R16" s="17"/>
      <c r="S16" s="17"/>
      <c r="T16" s="17"/>
      <c r="U16" s="17"/>
      <c r="V16" s="17"/>
    </row>
    <row r="17" spans="1:22" ht="18.75" x14ac:dyDescent="0.3">
      <c r="A17" s="18" t="s">
        <v>32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7"/>
      <c r="Q17" s="17"/>
      <c r="R17" s="17"/>
      <c r="S17" s="17"/>
      <c r="T17" s="17"/>
      <c r="U17" s="17"/>
      <c r="V17" s="17"/>
    </row>
    <row r="18" spans="1:22" ht="18.75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7"/>
      <c r="Q18" s="17"/>
      <c r="R18" s="17"/>
      <c r="S18" s="17"/>
      <c r="T18" s="17"/>
      <c r="U18" s="17"/>
      <c r="V18" s="17"/>
    </row>
    <row r="19" spans="1:22" ht="18.75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7"/>
      <c r="Q19" s="17"/>
      <c r="R19" s="17"/>
      <c r="S19" s="17"/>
      <c r="T19" s="17"/>
      <c r="U19" s="17"/>
      <c r="V19" s="17"/>
    </row>
    <row r="20" spans="1:22" ht="18.75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7"/>
      <c r="Q20" s="17"/>
      <c r="R20" s="17"/>
      <c r="S20" s="17"/>
      <c r="T20" s="17"/>
      <c r="U20" s="17"/>
      <c r="V20" s="17"/>
    </row>
    <row r="21" spans="1:22" ht="18.75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7"/>
      <c r="Q21" s="17"/>
      <c r="R21" s="17"/>
      <c r="S21" s="17"/>
      <c r="T21" s="17"/>
      <c r="U21" s="17"/>
      <c r="V21" s="17"/>
    </row>
    <row r="22" spans="1:22" ht="18.75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7"/>
      <c r="Q22" s="17"/>
      <c r="R22" s="17"/>
      <c r="S22" s="17"/>
      <c r="T22" s="17"/>
      <c r="U22" s="17"/>
      <c r="V22" s="17"/>
    </row>
    <row r="23" spans="1:22" ht="18.75" x14ac:dyDescent="0.3">
      <c r="A23" s="18" t="s">
        <v>79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7"/>
      <c r="Q23" s="17"/>
      <c r="R23" s="17"/>
      <c r="S23" s="17"/>
      <c r="T23" s="17"/>
      <c r="U23" s="17"/>
      <c r="V23" s="17"/>
    </row>
    <row r="24" spans="1:22" ht="18.75" x14ac:dyDescent="0.3">
      <c r="A24" s="1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7"/>
      <c r="Q24" s="17"/>
      <c r="R24" s="17"/>
      <c r="S24" s="17"/>
      <c r="T24" s="17"/>
      <c r="U24" s="17"/>
      <c r="V24" s="17"/>
    </row>
    <row r="25" spans="1:22" ht="18.75" x14ac:dyDescent="0.3">
      <c r="A25" s="18" t="s">
        <v>33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/>
      <c r="Q25" s="17"/>
      <c r="R25" s="17"/>
      <c r="S25" s="17"/>
      <c r="T25" s="17"/>
      <c r="U25" s="17"/>
      <c r="V25" s="17"/>
    </row>
    <row r="26" spans="1:22" ht="18.75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Q26" s="17"/>
      <c r="R26" s="17"/>
      <c r="S26" s="17"/>
      <c r="T26" s="17"/>
      <c r="U26" s="17"/>
      <c r="V26" s="17"/>
    </row>
    <row r="27" spans="1:22" ht="18.75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7"/>
      <c r="Q27" s="17"/>
      <c r="R27" s="17"/>
      <c r="S27" s="17"/>
      <c r="T27" s="17"/>
      <c r="U27" s="17"/>
      <c r="V27" s="17"/>
    </row>
    <row r="28" spans="1:22" ht="18.75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7"/>
      <c r="Q28" s="17"/>
      <c r="R28" s="17"/>
      <c r="S28" s="17"/>
      <c r="T28" s="17"/>
      <c r="U28" s="17"/>
      <c r="V28" s="17"/>
    </row>
    <row r="29" spans="1:22" ht="18.75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7"/>
      <c r="Q29" s="17"/>
      <c r="R29" s="17"/>
      <c r="S29" s="17"/>
      <c r="T29" s="17"/>
      <c r="U29" s="17"/>
      <c r="V29" s="17"/>
    </row>
    <row r="30" spans="1:22" ht="18.75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7"/>
      <c r="Q30" s="17"/>
      <c r="R30" s="17"/>
      <c r="S30" s="17"/>
      <c r="T30" s="17"/>
      <c r="U30" s="17"/>
      <c r="V30" s="17"/>
    </row>
    <row r="31" spans="1:22" ht="18.75" x14ac:dyDescent="0.3">
      <c r="A31" s="16" t="s">
        <v>34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7"/>
      <c r="Q31" s="17"/>
      <c r="R31" s="17"/>
      <c r="S31" s="17"/>
      <c r="T31" s="17"/>
      <c r="U31" s="17"/>
      <c r="V31" s="17"/>
    </row>
    <row r="32" spans="1:22" ht="18.75" x14ac:dyDescent="0.3">
      <c r="A32" s="16" t="s">
        <v>35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7"/>
      <c r="Q32" s="17"/>
      <c r="R32" s="17"/>
      <c r="S32" s="17"/>
      <c r="T32" s="17"/>
      <c r="U32" s="17"/>
      <c r="V32" s="17"/>
    </row>
    <row r="33" spans="5:6" s="19" customFormat="1" x14ac:dyDescent="0.25"/>
    <row r="34" spans="5:6" s="19" customFormat="1" x14ac:dyDescent="0.25"/>
    <row r="35" spans="5:6" s="19" customFormat="1" x14ac:dyDescent="0.25"/>
    <row r="36" spans="5:6" s="19" customFormat="1" x14ac:dyDescent="0.25"/>
    <row r="37" spans="5:6" s="19" customFormat="1" x14ac:dyDescent="0.25"/>
    <row r="38" spans="5:6" s="19" customFormat="1" ht="18.75" x14ac:dyDescent="0.3">
      <c r="E38" s="20"/>
      <c r="F38" s="20"/>
    </row>
    <row r="39" spans="5:6" s="19" customFormat="1" x14ac:dyDescent="0.25"/>
    <row r="40" spans="5:6" s="19" customFormat="1" x14ac:dyDescent="0.25"/>
    <row r="41" spans="5:6" s="19" customFormat="1" x14ac:dyDescent="0.25"/>
    <row r="42" spans="5:6" s="19" customFormat="1" x14ac:dyDescent="0.25"/>
    <row r="43" spans="5:6" s="19" customFormat="1" x14ac:dyDescent="0.25"/>
    <row r="44" spans="5:6" s="19" customFormat="1" x14ac:dyDescent="0.25"/>
    <row r="45" spans="5:6" s="19" customFormat="1" x14ac:dyDescent="0.25"/>
    <row r="46" spans="5:6" s="19" customFormat="1" x14ac:dyDescent="0.25"/>
    <row r="47" spans="5:6" s="19" customFormat="1" x14ac:dyDescent="0.25"/>
    <row r="48" spans="5:6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4595D-F347-4F85-B9E7-41DC119D56AF}">
  <sheetPr>
    <tabColor rgb="FFFF0000"/>
  </sheetPr>
  <dimension ref="A1:J49"/>
  <sheetViews>
    <sheetView workbookViewId="0">
      <selection activeCell="H44" sqref="H44"/>
    </sheetView>
  </sheetViews>
  <sheetFormatPr defaultRowHeight="15" x14ac:dyDescent="0.25"/>
  <cols>
    <col min="1" max="2" width="14.7109375" customWidth="1"/>
    <col min="4" max="4" width="49.140625" customWidth="1"/>
    <col min="5" max="5" width="11.7109375" customWidth="1"/>
    <col min="6" max="6" width="39.85546875" customWidth="1"/>
    <col min="7" max="7" width="13.5703125" customWidth="1"/>
    <col min="8" max="8" width="12.28515625" customWidth="1"/>
  </cols>
  <sheetData>
    <row r="1" spans="1:10" x14ac:dyDescent="0.25">
      <c r="A1" s="15" t="s">
        <v>36</v>
      </c>
      <c r="B1" s="15" t="s">
        <v>37</v>
      </c>
      <c r="C1" s="15" t="s">
        <v>38</v>
      </c>
      <c r="D1" s="15" t="s">
        <v>39</v>
      </c>
      <c r="E1" s="15" t="s">
        <v>40</v>
      </c>
      <c r="F1" s="15" t="s">
        <v>41</v>
      </c>
      <c r="G1" s="15" t="s">
        <v>42</v>
      </c>
      <c r="H1" s="15" t="s">
        <v>43</v>
      </c>
      <c r="I1" s="15" t="s">
        <v>44</v>
      </c>
      <c r="J1" s="15" t="s">
        <v>45</v>
      </c>
    </row>
    <row r="2" spans="1:10" s="22" customFormat="1" x14ac:dyDescent="0.25">
      <c r="A2" s="21">
        <v>44804</v>
      </c>
      <c r="B2" s="22" t="s">
        <v>46</v>
      </c>
      <c r="C2" s="22" t="s">
        <v>47</v>
      </c>
      <c r="D2" s="22" t="s">
        <v>68</v>
      </c>
      <c r="E2" s="22">
        <v>3150</v>
      </c>
      <c r="F2" s="22" t="s">
        <v>50</v>
      </c>
      <c r="G2" s="22">
        <f>'Calculation '!G5</f>
        <v>0</v>
      </c>
      <c r="I2" s="22" t="s">
        <v>22</v>
      </c>
    </row>
    <row r="3" spans="1:10" s="22" customFormat="1" x14ac:dyDescent="0.25">
      <c r="A3" s="21">
        <v>44804</v>
      </c>
      <c r="B3" s="22" t="s">
        <v>46</v>
      </c>
      <c r="C3" s="22" t="s">
        <v>47</v>
      </c>
      <c r="D3" s="22" t="s">
        <v>68</v>
      </c>
      <c r="E3" s="22">
        <v>2160</v>
      </c>
      <c r="F3" s="22" t="s">
        <v>51</v>
      </c>
      <c r="H3" s="22">
        <f>G2</f>
        <v>0</v>
      </c>
      <c r="I3" s="22" t="s">
        <v>22</v>
      </c>
    </row>
    <row r="4" spans="1:10" s="22" customFormat="1" x14ac:dyDescent="0.25">
      <c r="A4" s="21">
        <v>44804</v>
      </c>
      <c r="B4" s="22" t="s">
        <v>46</v>
      </c>
      <c r="C4" s="22" t="s">
        <v>47</v>
      </c>
      <c r="D4" s="22" t="s">
        <v>76</v>
      </c>
      <c r="E4" s="22">
        <v>3155</v>
      </c>
      <c r="F4" s="22" t="s">
        <v>78</v>
      </c>
      <c r="G4" s="52">
        <f>'Calculation '!G6</f>
        <v>0</v>
      </c>
      <c r="H4" s="52"/>
      <c r="I4" s="23"/>
    </row>
    <row r="5" spans="1:10" s="22" customFormat="1" x14ac:dyDescent="0.25">
      <c r="A5" s="21">
        <v>44804</v>
      </c>
      <c r="B5" s="22" t="s">
        <v>46</v>
      </c>
      <c r="C5" s="22" t="s">
        <v>47</v>
      </c>
      <c r="D5" s="22" t="s">
        <v>76</v>
      </c>
      <c r="E5" s="22">
        <v>2161</v>
      </c>
      <c r="F5" s="22" t="s">
        <v>77</v>
      </c>
      <c r="G5" s="52"/>
      <c r="H5" s="52">
        <f>G4</f>
        <v>0</v>
      </c>
      <c r="I5" s="23"/>
    </row>
    <row r="6" spans="1:10" s="22" customFormat="1" x14ac:dyDescent="0.25">
      <c r="A6" s="21">
        <v>44804</v>
      </c>
      <c r="B6" s="22" t="s">
        <v>46</v>
      </c>
      <c r="C6" s="22" t="s">
        <v>47</v>
      </c>
      <c r="D6" s="22" t="s">
        <v>69</v>
      </c>
      <c r="E6" s="22">
        <v>3240</v>
      </c>
      <c r="F6" s="22" t="s">
        <v>48</v>
      </c>
      <c r="G6" s="52">
        <f>'Calculation '!G7</f>
        <v>0</v>
      </c>
      <c r="H6" s="52"/>
      <c r="I6" s="22" t="s">
        <v>23</v>
      </c>
    </row>
    <row r="7" spans="1:10" s="22" customFormat="1" x14ac:dyDescent="0.25">
      <c r="A7" s="21">
        <v>44804</v>
      </c>
      <c r="B7" s="22" t="s">
        <v>46</v>
      </c>
      <c r="C7" s="22" t="s">
        <v>47</v>
      </c>
      <c r="D7" s="22" t="s">
        <v>69</v>
      </c>
      <c r="E7" s="22">
        <v>2170</v>
      </c>
      <c r="F7" s="22" t="s">
        <v>49</v>
      </c>
      <c r="G7" s="52"/>
      <c r="H7" s="52">
        <f>G6</f>
        <v>0</v>
      </c>
      <c r="I7" s="22" t="s">
        <v>23</v>
      </c>
    </row>
    <row r="8" spans="1:10" s="22" customFormat="1" x14ac:dyDescent="0.25">
      <c r="A8" s="21">
        <v>44804</v>
      </c>
      <c r="B8" s="22" t="s">
        <v>46</v>
      </c>
      <c r="C8" s="22" t="s">
        <v>47</v>
      </c>
      <c r="D8" s="22" t="s">
        <v>70</v>
      </c>
      <c r="E8" s="22">
        <v>3294</v>
      </c>
      <c r="F8" s="22" t="s">
        <v>55</v>
      </c>
      <c r="G8" s="52">
        <f>'Calculation '!G8</f>
        <v>0</v>
      </c>
      <c r="H8" s="52"/>
      <c r="I8" s="22" t="s">
        <v>24</v>
      </c>
    </row>
    <row r="9" spans="1:10" s="22" customFormat="1" x14ac:dyDescent="0.25">
      <c r="A9" s="21">
        <v>44804</v>
      </c>
      <c r="B9" s="22" t="s">
        <v>46</v>
      </c>
      <c r="C9" s="22" t="s">
        <v>47</v>
      </c>
      <c r="D9" s="22" t="s">
        <v>70</v>
      </c>
      <c r="E9" s="22">
        <v>2171</v>
      </c>
      <c r="F9" s="22" t="s">
        <v>54</v>
      </c>
      <c r="G9" s="52"/>
      <c r="H9" s="52">
        <f>'Calculation '!G8</f>
        <v>0</v>
      </c>
      <c r="I9" s="22" t="s">
        <v>24</v>
      </c>
    </row>
    <row r="10" spans="1:10" s="22" customFormat="1" x14ac:dyDescent="0.25">
      <c r="A10" s="21">
        <v>44804</v>
      </c>
      <c r="B10" s="22" t="s">
        <v>46</v>
      </c>
      <c r="C10" s="22" t="s">
        <v>47</v>
      </c>
      <c r="D10" s="22" t="s">
        <v>71</v>
      </c>
      <c r="E10" s="22">
        <v>3296</v>
      </c>
      <c r="F10" s="22" t="s">
        <v>62</v>
      </c>
      <c r="G10" s="52">
        <f>'Calculation '!G9</f>
        <v>0</v>
      </c>
      <c r="H10" s="52"/>
      <c r="I10" s="22" t="s">
        <v>24</v>
      </c>
    </row>
    <row r="11" spans="1:10" s="22" customFormat="1" x14ac:dyDescent="0.25">
      <c r="A11" s="21">
        <v>44804</v>
      </c>
      <c r="B11" s="22" t="s">
        <v>46</v>
      </c>
      <c r="C11" s="22" t="s">
        <v>47</v>
      </c>
      <c r="D11" s="22" t="s">
        <v>71</v>
      </c>
      <c r="E11" s="22">
        <v>2171</v>
      </c>
      <c r="F11" s="22" t="s">
        <v>54</v>
      </c>
      <c r="G11" s="52"/>
      <c r="H11" s="52">
        <f>G10</f>
        <v>0</v>
      </c>
      <c r="I11" s="22" t="s">
        <v>24</v>
      </c>
    </row>
    <row r="12" spans="1:10" s="22" customFormat="1" x14ac:dyDescent="0.25">
      <c r="A12" s="21">
        <v>44804</v>
      </c>
      <c r="B12" s="22" t="s">
        <v>46</v>
      </c>
      <c r="C12" s="22" t="s">
        <v>47</v>
      </c>
      <c r="D12" s="22" t="s">
        <v>72</v>
      </c>
      <c r="E12" s="22">
        <v>3230</v>
      </c>
      <c r="F12" s="22" t="s">
        <v>57</v>
      </c>
      <c r="G12" s="52">
        <f>'Calculation '!G10</f>
        <v>0</v>
      </c>
      <c r="H12" s="52"/>
      <c r="I12" s="22" t="s">
        <v>25</v>
      </c>
    </row>
    <row r="13" spans="1:10" s="22" customFormat="1" x14ac:dyDescent="0.25">
      <c r="A13" s="21">
        <v>44804</v>
      </c>
      <c r="B13" s="22" t="s">
        <v>46</v>
      </c>
      <c r="C13" s="22" t="s">
        <v>47</v>
      </c>
      <c r="D13" s="22" t="s">
        <v>72</v>
      </c>
      <c r="E13" s="22">
        <v>2165</v>
      </c>
      <c r="F13" s="22" t="s">
        <v>52</v>
      </c>
      <c r="G13" s="52"/>
      <c r="H13" s="52">
        <f>G12</f>
        <v>0</v>
      </c>
      <c r="I13" s="22" t="s">
        <v>25</v>
      </c>
    </row>
    <row r="14" spans="1:10" s="22" customFormat="1" x14ac:dyDescent="0.25">
      <c r="A14" s="21">
        <v>44804</v>
      </c>
      <c r="B14" s="22" t="s">
        <v>46</v>
      </c>
      <c r="C14" s="22" t="s">
        <v>47</v>
      </c>
      <c r="D14" s="22" t="s">
        <v>72</v>
      </c>
      <c r="E14" s="22">
        <v>3921</v>
      </c>
      <c r="F14" s="22" t="s">
        <v>56</v>
      </c>
      <c r="G14" s="52">
        <f>'Calculation '!G11</f>
        <v>0</v>
      </c>
      <c r="H14" s="52"/>
      <c r="I14" s="22" t="s">
        <v>25</v>
      </c>
    </row>
    <row r="15" spans="1:10" s="22" customFormat="1" x14ac:dyDescent="0.25">
      <c r="A15" s="21">
        <v>44804</v>
      </c>
      <c r="B15" s="22" t="s">
        <v>46</v>
      </c>
      <c r="C15" s="22" t="s">
        <v>47</v>
      </c>
      <c r="D15" s="22" t="s">
        <v>72</v>
      </c>
      <c r="E15" s="22">
        <v>2165</v>
      </c>
      <c r="F15" s="22" t="s">
        <v>52</v>
      </c>
      <c r="G15" s="52"/>
      <c r="H15" s="52">
        <f>G14</f>
        <v>0</v>
      </c>
      <c r="I15" s="22" t="s">
        <v>25</v>
      </c>
    </row>
    <row r="16" spans="1:10" s="22" customFormat="1" x14ac:dyDescent="0.25">
      <c r="A16" s="21">
        <v>44804</v>
      </c>
      <c r="B16" s="22" t="s">
        <v>46</v>
      </c>
      <c r="C16" s="22" t="s">
        <v>47</v>
      </c>
      <c r="D16" s="22" t="s">
        <v>83</v>
      </c>
      <c r="E16" s="22">
        <v>3230</v>
      </c>
      <c r="F16" s="22" t="s">
        <v>57</v>
      </c>
      <c r="G16" s="52">
        <f>'Calculation '!G12</f>
        <v>0</v>
      </c>
      <c r="H16" s="52"/>
      <c r="I16" s="23"/>
    </row>
    <row r="17" spans="1:9" s="22" customFormat="1" x14ac:dyDescent="0.25">
      <c r="A17" s="21">
        <v>44804</v>
      </c>
      <c r="B17" s="22" t="s">
        <v>46</v>
      </c>
      <c r="C17" s="22" t="s">
        <v>47</v>
      </c>
      <c r="D17" s="22" t="s">
        <v>83</v>
      </c>
      <c r="E17" s="22">
        <v>2179</v>
      </c>
      <c r="F17" s="22" t="s">
        <v>84</v>
      </c>
      <c r="G17" s="52"/>
      <c r="H17" s="52">
        <f>G16</f>
        <v>0</v>
      </c>
      <c r="I17" s="23"/>
    </row>
    <row r="18" spans="1:9" s="22" customFormat="1" x14ac:dyDescent="0.25">
      <c r="A18" s="21">
        <v>44804</v>
      </c>
      <c r="B18" s="22" t="s">
        <v>46</v>
      </c>
      <c r="C18" s="22" t="s">
        <v>47</v>
      </c>
      <c r="D18" s="22" t="s">
        <v>83</v>
      </c>
      <c r="E18" s="22">
        <v>3921</v>
      </c>
      <c r="F18" s="22" t="s">
        <v>56</v>
      </c>
      <c r="G18" s="52">
        <f>'Calculation '!G13</f>
        <v>0</v>
      </c>
      <c r="H18" s="52"/>
      <c r="I18" s="23"/>
    </row>
    <row r="19" spans="1:9" s="22" customFormat="1" x14ac:dyDescent="0.25">
      <c r="A19" s="21">
        <v>44804</v>
      </c>
      <c r="B19" s="22" t="s">
        <v>46</v>
      </c>
      <c r="C19" s="22" t="s">
        <v>47</v>
      </c>
      <c r="D19" s="22" t="s">
        <v>83</v>
      </c>
      <c r="E19" s="22">
        <v>2179</v>
      </c>
      <c r="F19" s="22" t="s">
        <v>84</v>
      </c>
      <c r="G19" s="52"/>
      <c r="H19" s="52">
        <f>G18</f>
        <v>0</v>
      </c>
      <c r="I19" s="23"/>
    </row>
    <row r="20" spans="1:9" s="22" customFormat="1" x14ac:dyDescent="0.25">
      <c r="A20" s="21">
        <v>44804</v>
      </c>
      <c r="B20" s="22" t="s">
        <v>46</v>
      </c>
      <c r="C20" s="22" t="s">
        <v>47</v>
      </c>
      <c r="D20" s="22" t="s">
        <v>73</v>
      </c>
      <c r="E20" s="22">
        <v>3030</v>
      </c>
      <c r="F20" s="22" t="s">
        <v>58</v>
      </c>
      <c r="G20" s="52">
        <f>'Calculation '!G19</f>
        <v>0</v>
      </c>
      <c r="H20" s="52"/>
      <c r="I20" s="22" t="s">
        <v>26</v>
      </c>
    </row>
    <row r="21" spans="1:9" s="22" customFormat="1" x14ac:dyDescent="0.25">
      <c r="A21" s="21">
        <v>44804</v>
      </c>
      <c r="B21" s="22" t="s">
        <v>46</v>
      </c>
      <c r="C21" s="22" t="s">
        <v>47</v>
      </c>
      <c r="D21" s="22" t="s">
        <v>73</v>
      </c>
      <c r="E21" s="22">
        <v>2168</v>
      </c>
      <c r="F21" s="22" t="s">
        <v>59</v>
      </c>
      <c r="G21" s="52"/>
      <c r="H21" s="52">
        <f>'Calculation '!G19</f>
        <v>0</v>
      </c>
      <c r="I21" s="22" t="s">
        <v>26</v>
      </c>
    </row>
    <row r="22" spans="1:9" s="22" customFormat="1" x14ac:dyDescent="0.25">
      <c r="A22" s="21">
        <v>44804</v>
      </c>
      <c r="B22" s="22" t="s">
        <v>46</v>
      </c>
      <c r="C22" s="22" t="s">
        <v>47</v>
      </c>
      <c r="D22" s="22" t="s">
        <v>74</v>
      </c>
      <c r="E22" s="22">
        <v>3900</v>
      </c>
      <c r="F22" s="22" t="s">
        <v>60</v>
      </c>
      <c r="G22" s="52">
        <f>'Calculation '!G20</f>
        <v>0</v>
      </c>
      <c r="H22" s="52"/>
      <c r="I22" s="22" t="s">
        <v>24</v>
      </c>
    </row>
    <row r="23" spans="1:9" s="22" customFormat="1" x14ac:dyDescent="0.25">
      <c r="A23" s="21">
        <v>44804</v>
      </c>
      <c r="B23" s="22" t="s">
        <v>46</v>
      </c>
      <c r="C23" s="22" t="s">
        <v>47</v>
      </c>
      <c r="D23" s="22" t="s">
        <v>74</v>
      </c>
      <c r="E23" s="22">
        <v>2171</v>
      </c>
      <c r="F23" s="22" t="s">
        <v>54</v>
      </c>
      <c r="G23" s="52"/>
      <c r="H23" s="52">
        <f>G22</f>
        <v>0</v>
      </c>
      <c r="I23" s="22" t="s">
        <v>24</v>
      </c>
    </row>
    <row r="24" spans="1:9" s="22" customFormat="1" x14ac:dyDescent="0.25">
      <c r="A24" s="21">
        <v>44804</v>
      </c>
      <c r="B24" s="22" t="s">
        <v>46</v>
      </c>
      <c r="C24" s="22" t="s">
        <v>47</v>
      </c>
      <c r="D24" s="22" t="s">
        <v>75</v>
      </c>
      <c r="E24" s="22">
        <v>3920</v>
      </c>
      <c r="F24" s="22" t="s">
        <v>61</v>
      </c>
      <c r="G24" s="52">
        <f>'Calculation '!G21</f>
        <v>0</v>
      </c>
      <c r="H24" s="52"/>
      <c r="I24" s="22" t="s">
        <v>24</v>
      </c>
    </row>
    <row r="25" spans="1:9" s="22" customFormat="1" x14ac:dyDescent="0.25">
      <c r="A25" s="21">
        <v>44804</v>
      </c>
      <c r="B25" s="22" t="s">
        <v>46</v>
      </c>
      <c r="C25" s="22" t="s">
        <v>47</v>
      </c>
      <c r="D25" s="22" t="s">
        <v>75</v>
      </c>
      <c r="E25" s="22">
        <v>2171</v>
      </c>
      <c r="F25" s="22" t="s">
        <v>54</v>
      </c>
      <c r="G25" s="52"/>
      <c r="H25" s="52">
        <f>G24</f>
        <v>0</v>
      </c>
      <c r="I25" s="22" t="s">
        <v>24</v>
      </c>
    </row>
    <row r="26" spans="1:9" s="22" customFormat="1" x14ac:dyDescent="0.25">
      <c r="A26" s="21">
        <v>44805</v>
      </c>
      <c r="B26" s="22" t="s">
        <v>53</v>
      </c>
      <c r="C26" s="22" t="s">
        <v>47</v>
      </c>
      <c r="D26" s="22" t="s">
        <v>68</v>
      </c>
      <c r="E26" s="22">
        <v>2160</v>
      </c>
      <c r="F26" s="22" t="s">
        <v>51</v>
      </c>
      <c r="G26" s="52">
        <f>'Calculation '!G5</f>
        <v>0</v>
      </c>
      <c r="H26" s="52"/>
      <c r="I26" s="22" t="s">
        <v>22</v>
      </c>
    </row>
    <row r="27" spans="1:9" s="22" customFormat="1" x14ac:dyDescent="0.25">
      <c r="A27" s="21">
        <v>44805</v>
      </c>
      <c r="B27" s="22" t="s">
        <v>53</v>
      </c>
      <c r="C27" s="22" t="s">
        <v>47</v>
      </c>
      <c r="D27" s="22" t="s">
        <v>68</v>
      </c>
      <c r="E27" s="22">
        <v>3150</v>
      </c>
      <c r="F27" s="22" t="s">
        <v>50</v>
      </c>
      <c r="G27" s="52"/>
      <c r="H27" s="52">
        <f>G26</f>
        <v>0</v>
      </c>
      <c r="I27" s="22" t="s">
        <v>22</v>
      </c>
    </row>
    <row r="28" spans="1:9" s="22" customFormat="1" x14ac:dyDescent="0.25">
      <c r="A28" s="21">
        <v>44805</v>
      </c>
      <c r="B28" s="22" t="s">
        <v>53</v>
      </c>
      <c r="C28" s="22" t="s">
        <v>47</v>
      </c>
      <c r="D28" s="22" t="s">
        <v>76</v>
      </c>
      <c r="E28" s="22">
        <v>2161</v>
      </c>
      <c r="F28" s="22" t="s">
        <v>77</v>
      </c>
      <c r="G28" s="52">
        <f>'Calculation '!G6</f>
        <v>0</v>
      </c>
      <c r="H28" s="52"/>
      <c r="I28" s="23"/>
    </row>
    <row r="29" spans="1:9" s="22" customFormat="1" x14ac:dyDescent="0.25">
      <c r="A29" s="21">
        <v>44805</v>
      </c>
      <c r="B29" s="22" t="s">
        <v>53</v>
      </c>
      <c r="C29" s="22" t="s">
        <v>47</v>
      </c>
      <c r="D29" s="22" t="s">
        <v>76</v>
      </c>
      <c r="E29" s="22">
        <v>3155</v>
      </c>
      <c r="F29" s="22" t="s">
        <v>78</v>
      </c>
      <c r="G29" s="52"/>
      <c r="H29" s="52">
        <f>G28</f>
        <v>0</v>
      </c>
      <c r="I29" s="23"/>
    </row>
    <row r="30" spans="1:9" s="22" customFormat="1" x14ac:dyDescent="0.25">
      <c r="A30" s="21">
        <v>44805</v>
      </c>
      <c r="B30" s="22" t="s">
        <v>53</v>
      </c>
      <c r="C30" s="22" t="s">
        <v>47</v>
      </c>
      <c r="D30" s="22" t="s">
        <v>69</v>
      </c>
      <c r="E30" s="22">
        <v>2170</v>
      </c>
      <c r="F30" s="22" t="s">
        <v>49</v>
      </c>
      <c r="G30" s="52">
        <f>'Calculation '!G7</f>
        <v>0</v>
      </c>
      <c r="H30" s="52"/>
      <c r="I30" s="22" t="s">
        <v>23</v>
      </c>
    </row>
    <row r="31" spans="1:9" s="22" customFormat="1" x14ac:dyDescent="0.25">
      <c r="A31" s="21">
        <v>44805</v>
      </c>
      <c r="B31" s="22" t="s">
        <v>53</v>
      </c>
      <c r="C31" s="22" t="s">
        <v>47</v>
      </c>
      <c r="D31" s="22" t="s">
        <v>69</v>
      </c>
      <c r="E31" s="22">
        <v>3240</v>
      </c>
      <c r="F31" s="22" t="s">
        <v>48</v>
      </c>
      <c r="G31" s="52"/>
      <c r="H31" s="52">
        <f>G30</f>
        <v>0</v>
      </c>
      <c r="I31" s="22" t="s">
        <v>23</v>
      </c>
    </row>
    <row r="32" spans="1:9" s="22" customFormat="1" x14ac:dyDescent="0.25">
      <c r="A32" s="21">
        <v>44805</v>
      </c>
      <c r="B32" s="22" t="s">
        <v>53</v>
      </c>
      <c r="C32" s="22" t="s">
        <v>47</v>
      </c>
      <c r="D32" s="22" t="s">
        <v>70</v>
      </c>
      <c r="E32" s="22">
        <v>2171</v>
      </c>
      <c r="F32" s="22" t="s">
        <v>54</v>
      </c>
      <c r="G32" s="52">
        <f>'Calculation '!G8</f>
        <v>0</v>
      </c>
      <c r="H32" s="52"/>
      <c r="I32" s="22" t="s">
        <v>24</v>
      </c>
    </row>
    <row r="33" spans="1:9" s="22" customFormat="1" x14ac:dyDescent="0.25">
      <c r="A33" s="21">
        <v>44805</v>
      </c>
      <c r="B33" s="22" t="s">
        <v>53</v>
      </c>
      <c r="C33" s="22" t="s">
        <v>47</v>
      </c>
      <c r="D33" s="22" t="s">
        <v>70</v>
      </c>
      <c r="E33" s="22">
        <v>3294</v>
      </c>
      <c r="F33" s="22" t="s">
        <v>55</v>
      </c>
      <c r="G33" s="52"/>
      <c r="H33" s="52">
        <f>G32</f>
        <v>0</v>
      </c>
      <c r="I33" s="22" t="s">
        <v>24</v>
      </c>
    </row>
    <row r="34" spans="1:9" s="22" customFormat="1" x14ac:dyDescent="0.25">
      <c r="A34" s="21">
        <v>44805</v>
      </c>
      <c r="B34" s="22" t="s">
        <v>53</v>
      </c>
      <c r="C34" s="22" t="s">
        <v>47</v>
      </c>
      <c r="D34" s="22" t="s">
        <v>71</v>
      </c>
      <c r="E34" s="22">
        <v>2171</v>
      </c>
      <c r="F34" s="22" t="s">
        <v>54</v>
      </c>
      <c r="G34" s="52">
        <f>'Calculation '!G9</f>
        <v>0</v>
      </c>
      <c r="H34" s="52"/>
      <c r="I34" s="22" t="s">
        <v>24</v>
      </c>
    </row>
    <row r="35" spans="1:9" s="22" customFormat="1" x14ac:dyDescent="0.25">
      <c r="A35" s="21">
        <v>44805</v>
      </c>
      <c r="B35" s="22" t="s">
        <v>53</v>
      </c>
      <c r="C35" s="22" t="s">
        <v>47</v>
      </c>
      <c r="D35" s="22" t="s">
        <v>71</v>
      </c>
      <c r="E35" s="22">
        <v>3296</v>
      </c>
      <c r="F35" s="22" t="s">
        <v>62</v>
      </c>
      <c r="G35" s="52"/>
      <c r="H35" s="52">
        <f>G34</f>
        <v>0</v>
      </c>
      <c r="I35" s="22" t="s">
        <v>24</v>
      </c>
    </row>
    <row r="36" spans="1:9" s="22" customFormat="1" x14ac:dyDescent="0.25">
      <c r="A36" s="21">
        <v>44805</v>
      </c>
      <c r="B36" s="22" t="s">
        <v>53</v>
      </c>
      <c r="C36" s="22" t="s">
        <v>47</v>
      </c>
      <c r="D36" s="22" t="s">
        <v>72</v>
      </c>
      <c r="E36" s="22">
        <v>2165</v>
      </c>
      <c r="F36" s="22" t="s">
        <v>52</v>
      </c>
      <c r="G36" s="52">
        <f>'Calculation '!G10</f>
        <v>0</v>
      </c>
      <c r="H36" s="52"/>
      <c r="I36" s="22" t="s">
        <v>25</v>
      </c>
    </row>
    <row r="37" spans="1:9" s="22" customFormat="1" x14ac:dyDescent="0.25">
      <c r="A37" s="21">
        <v>44805</v>
      </c>
      <c r="B37" s="22" t="s">
        <v>53</v>
      </c>
      <c r="C37" s="22" t="s">
        <v>47</v>
      </c>
      <c r="D37" s="22" t="s">
        <v>72</v>
      </c>
      <c r="E37" s="22">
        <v>3230</v>
      </c>
      <c r="F37" s="22" t="s">
        <v>57</v>
      </c>
      <c r="G37" s="52"/>
      <c r="H37" s="52">
        <f>G36</f>
        <v>0</v>
      </c>
      <c r="I37" s="22" t="s">
        <v>25</v>
      </c>
    </row>
    <row r="38" spans="1:9" s="22" customFormat="1" x14ac:dyDescent="0.25">
      <c r="A38" s="21">
        <v>44805</v>
      </c>
      <c r="B38" s="22" t="s">
        <v>53</v>
      </c>
      <c r="C38" s="22" t="s">
        <v>47</v>
      </c>
      <c r="D38" s="22" t="s">
        <v>72</v>
      </c>
      <c r="E38" s="22">
        <v>2165</v>
      </c>
      <c r="F38" s="22" t="s">
        <v>52</v>
      </c>
      <c r="G38" s="52">
        <f>'Calculation '!G11</f>
        <v>0</v>
      </c>
      <c r="H38" s="52"/>
      <c r="I38" s="22" t="s">
        <v>25</v>
      </c>
    </row>
    <row r="39" spans="1:9" s="22" customFormat="1" x14ac:dyDescent="0.25">
      <c r="A39" s="21">
        <v>44805</v>
      </c>
      <c r="B39" s="22" t="s">
        <v>53</v>
      </c>
      <c r="C39" s="22" t="s">
        <v>47</v>
      </c>
      <c r="D39" s="22" t="s">
        <v>72</v>
      </c>
      <c r="E39" s="22">
        <v>3921</v>
      </c>
      <c r="F39" s="22" t="s">
        <v>56</v>
      </c>
      <c r="G39" s="52"/>
      <c r="H39" s="52">
        <f>G38</f>
        <v>0</v>
      </c>
      <c r="I39" s="22" t="s">
        <v>25</v>
      </c>
    </row>
    <row r="40" spans="1:9" s="22" customFormat="1" x14ac:dyDescent="0.25">
      <c r="A40" s="21">
        <v>44805</v>
      </c>
      <c r="B40" s="22" t="s">
        <v>53</v>
      </c>
      <c r="C40" s="22" t="s">
        <v>47</v>
      </c>
      <c r="D40" s="22" t="s">
        <v>83</v>
      </c>
      <c r="E40" s="22">
        <v>2179</v>
      </c>
      <c r="F40" s="22" t="s">
        <v>84</v>
      </c>
      <c r="G40" s="52">
        <f>'Calculation '!G12</f>
        <v>0</v>
      </c>
      <c r="H40" s="52"/>
      <c r="I40" s="23"/>
    </row>
    <row r="41" spans="1:9" s="22" customFormat="1" x14ac:dyDescent="0.25">
      <c r="A41" s="21">
        <v>44805</v>
      </c>
      <c r="B41" s="22" t="s">
        <v>53</v>
      </c>
      <c r="C41" s="22" t="s">
        <v>47</v>
      </c>
      <c r="D41" s="22" t="s">
        <v>83</v>
      </c>
      <c r="E41" s="22">
        <v>3230</v>
      </c>
      <c r="F41" s="22" t="s">
        <v>57</v>
      </c>
      <c r="G41" s="52"/>
      <c r="H41" s="52">
        <f>G40</f>
        <v>0</v>
      </c>
      <c r="I41" s="23"/>
    </row>
    <row r="42" spans="1:9" s="22" customFormat="1" x14ac:dyDescent="0.25">
      <c r="A42" s="21">
        <v>44805</v>
      </c>
      <c r="B42" s="22" t="s">
        <v>53</v>
      </c>
      <c r="C42" s="22" t="s">
        <v>47</v>
      </c>
      <c r="D42" s="22" t="s">
        <v>83</v>
      </c>
      <c r="E42" s="22">
        <v>2179</v>
      </c>
      <c r="F42" s="22" t="s">
        <v>84</v>
      </c>
      <c r="G42" s="52">
        <f>'Calculation '!G13</f>
        <v>0</v>
      </c>
      <c r="H42" s="52"/>
      <c r="I42" s="23"/>
    </row>
    <row r="43" spans="1:9" s="22" customFormat="1" x14ac:dyDescent="0.25">
      <c r="A43" s="21">
        <v>44805</v>
      </c>
      <c r="B43" s="22" t="s">
        <v>53</v>
      </c>
      <c r="C43" s="22" t="s">
        <v>47</v>
      </c>
      <c r="D43" s="22" t="s">
        <v>83</v>
      </c>
      <c r="E43" s="22">
        <v>3921</v>
      </c>
      <c r="F43" s="22" t="s">
        <v>56</v>
      </c>
      <c r="G43" s="52"/>
      <c r="H43" s="52">
        <f>G42</f>
        <v>0</v>
      </c>
      <c r="I43" s="23"/>
    </row>
    <row r="44" spans="1:9" s="22" customFormat="1" x14ac:dyDescent="0.25">
      <c r="A44" s="21">
        <v>44805</v>
      </c>
      <c r="B44" s="22" t="s">
        <v>53</v>
      </c>
      <c r="C44" s="22" t="s">
        <v>47</v>
      </c>
      <c r="D44" s="22" t="s">
        <v>73</v>
      </c>
      <c r="E44" s="22">
        <v>2168</v>
      </c>
      <c r="F44" s="22" t="s">
        <v>59</v>
      </c>
      <c r="G44" s="52">
        <f>'Calculation '!G19</f>
        <v>0</v>
      </c>
      <c r="H44" s="52"/>
      <c r="I44" s="22" t="s">
        <v>26</v>
      </c>
    </row>
    <row r="45" spans="1:9" s="22" customFormat="1" x14ac:dyDescent="0.25">
      <c r="A45" s="21">
        <v>44805</v>
      </c>
      <c r="B45" s="22" t="s">
        <v>53</v>
      </c>
      <c r="C45" s="22" t="s">
        <v>47</v>
      </c>
      <c r="D45" s="22" t="s">
        <v>73</v>
      </c>
      <c r="E45" s="22">
        <v>3030</v>
      </c>
      <c r="F45" s="22" t="s">
        <v>58</v>
      </c>
      <c r="G45" s="52"/>
      <c r="H45" s="52">
        <f>G44</f>
        <v>0</v>
      </c>
      <c r="I45" s="22" t="s">
        <v>26</v>
      </c>
    </row>
    <row r="46" spans="1:9" s="22" customFormat="1" x14ac:dyDescent="0.25">
      <c r="A46" s="21">
        <v>44805</v>
      </c>
      <c r="B46" s="22" t="s">
        <v>53</v>
      </c>
      <c r="C46" s="22" t="s">
        <v>47</v>
      </c>
      <c r="D46" s="22" t="s">
        <v>74</v>
      </c>
      <c r="E46" s="22">
        <v>2171</v>
      </c>
      <c r="F46" s="22" t="s">
        <v>54</v>
      </c>
      <c r="G46" s="52">
        <f>'Calculation '!G20</f>
        <v>0</v>
      </c>
      <c r="H46" s="52"/>
      <c r="I46" s="22" t="s">
        <v>24</v>
      </c>
    </row>
    <row r="47" spans="1:9" s="22" customFormat="1" x14ac:dyDescent="0.25">
      <c r="A47" s="21">
        <v>44805</v>
      </c>
      <c r="B47" s="22" t="s">
        <v>53</v>
      </c>
      <c r="C47" s="22" t="s">
        <v>47</v>
      </c>
      <c r="D47" s="22" t="s">
        <v>74</v>
      </c>
      <c r="E47" s="22">
        <v>3900</v>
      </c>
      <c r="F47" s="22" t="s">
        <v>60</v>
      </c>
      <c r="G47" s="52"/>
      <c r="H47" s="52">
        <f>G46</f>
        <v>0</v>
      </c>
      <c r="I47" s="22" t="s">
        <v>24</v>
      </c>
    </row>
    <row r="48" spans="1:9" s="22" customFormat="1" x14ac:dyDescent="0.25">
      <c r="A48" s="21">
        <v>44805</v>
      </c>
      <c r="B48" s="22" t="s">
        <v>53</v>
      </c>
      <c r="C48" s="22" t="s">
        <v>47</v>
      </c>
      <c r="D48" s="22" t="s">
        <v>75</v>
      </c>
      <c r="E48" s="22">
        <v>2171</v>
      </c>
      <c r="F48" s="22" t="s">
        <v>54</v>
      </c>
      <c r="G48" s="52">
        <f>'Calculation '!G21</f>
        <v>0</v>
      </c>
      <c r="H48" s="52"/>
      <c r="I48" s="22" t="s">
        <v>24</v>
      </c>
    </row>
    <row r="49" spans="1:9" s="22" customFormat="1" x14ac:dyDescent="0.25">
      <c r="A49" s="21">
        <v>44805</v>
      </c>
      <c r="B49" s="22" t="s">
        <v>53</v>
      </c>
      <c r="C49" s="22" t="s">
        <v>47</v>
      </c>
      <c r="D49" s="22" t="s">
        <v>75</v>
      </c>
      <c r="E49" s="22">
        <v>3920</v>
      </c>
      <c r="F49" s="22" t="s">
        <v>61</v>
      </c>
      <c r="G49" s="52"/>
      <c r="H49" s="52">
        <f>G48</f>
        <v>0</v>
      </c>
      <c r="I49" s="22" t="s">
        <v>24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9F6246-4B0D-4B51-AC73-1A218A3790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88CC07-F064-460D-A16D-7E59352E23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66B5E-B3D1-4C93-83BF-3030A992D986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92d1a54-40b2-4a62-9320-551ae05f4a35"/>
    <ds:schemaRef ds:uri="http://purl.org/dc/elements/1.1/"/>
    <ds:schemaRef ds:uri="922fc6e8-ffa0-4322-a01f-30f3e00c019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 </vt:lpstr>
      <vt:lpstr>Journal Import Instructions</vt:lpstr>
      <vt:lpstr>Journal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Guinan</dc:creator>
  <cp:lastModifiedBy>Liz Lambert</cp:lastModifiedBy>
  <dcterms:created xsi:type="dcterms:W3CDTF">2021-07-22T13:58:02Z</dcterms:created>
  <dcterms:modified xsi:type="dcterms:W3CDTF">2022-09-06T16:21:50Z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