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8_{1A0AE3BF-EFE3-48BB-83B3-256A771A132F}" xr6:coauthVersionLast="43" xr6:coauthVersionMax="43" xr10:uidLastSave="{00000000-0000-0000-0000-00000000000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I10" i="1"/>
  <c r="I9" i="1"/>
  <c r="I8" i="1"/>
  <c r="G19" i="1"/>
  <c r="G12" i="1"/>
  <c r="F12" i="1"/>
  <c r="G21" i="1" l="1"/>
  <c r="I31" i="1" s="1"/>
  <c r="I12" i="1"/>
  <c r="I17" i="1"/>
  <c r="E19" i="1"/>
  <c r="F19" i="1"/>
  <c r="E21" i="1" l="1"/>
  <c r="I27" i="1" s="1"/>
  <c r="I19" i="1"/>
  <c r="F21" i="1"/>
  <c r="I29" i="1" s="1"/>
  <c r="I33" i="1" l="1"/>
  <c r="I21" i="1"/>
</calcChain>
</file>

<file path=xl/sharedStrings.xml><?xml version="1.0" encoding="utf-8"?>
<sst xmlns="http://schemas.openxmlformats.org/spreadsheetml/2006/main" count="24" uniqueCount="19">
  <si>
    <t>COVID Cleaning Wages</t>
  </si>
  <si>
    <t xml:space="preserve">COVID PPE &amp; Sanitation </t>
  </si>
  <si>
    <t>Nominal/General Ledger Codes</t>
  </si>
  <si>
    <t>EXPENDITURE</t>
  </si>
  <si>
    <t>COVID Enhanced Supervision</t>
  </si>
  <si>
    <t>INCOME (Grants Received)</t>
  </si>
  <si>
    <t>TOTAL</t>
  </si>
  <si>
    <t>UNSPENT (OVERSPENT)</t>
  </si>
  <si>
    <t>COVID Cleaning Materials &amp; Wages</t>
  </si>
  <si>
    <t xml:space="preserve">Refund due </t>
  </si>
  <si>
    <t>Expenditure</t>
  </si>
  <si>
    <r>
      <t>*</t>
    </r>
    <r>
      <rPr>
        <b/>
        <sz val="12"/>
        <color theme="1"/>
        <rFont val="Calibri"/>
        <family val="2"/>
      </rPr>
      <t>Note</t>
    </r>
    <r>
      <rPr>
        <sz val="12"/>
        <color theme="1"/>
        <rFont val="Calibri"/>
        <family val="2"/>
        <scheme val="minor"/>
      </rPr>
      <t>: recall grant applies to schools who purchased recalled PPE products only and as a result received an enhanced grant.</t>
    </r>
  </si>
  <si>
    <t xml:space="preserve">Important                                                                                         The Department has not requested a refund of the COVID Minor Works grant unspent </t>
  </si>
  <si>
    <t>COVID Cleaning Materials etc.</t>
  </si>
  <si>
    <t>The greyed out cells contain formula please do not use. 
Please enter your grant income and expenditure in the appropriate orange cells in the template</t>
  </si>
  <si>
    <t>September 2021</t>
  </si>
  <si>
    <t>January 2022</t>
  </si>
  <si>
    <t>April 2022</t>
  </si>
  <si>
    <t>COVID 19 GRANT SUMMARY FOR THE PERIOD ENDING 31ST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</si>
</sst>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0" fillId="0" borderId="0" xfId="0" applyFont="1" applyBorder="1"/>
    <xf numFmtId="0" fontId="6" fillId="0" borderId="0" xfId="0" applyFont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3" xfId="1" applyNumberFormat="1" applyFont="1" applyBorder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3" xfId="1" applyNumberFormat="1" applyFont="1" applyBorder="1"/>
    <xf numFmtId="165" fontId="0" fillId="0" borderId="11" xfId="1" applyNumberFormat="1" applyFont="1" applyBorder="1" applyAlignment="1">
      <alignment wrapText="1"/>
    </xf>
    <xf numFmtId="164" fontId="3" fillId="4" borderId="5" xfId="1" applyNumberFormat="1" applyFont="1" applyFill="1" applyBorder="1"/>
    <xf numFmtId="164" fontId="0" fillId="4" borderId="11" xfId="1" applyNumberFormat="1" applyFont="1" applyFill="1" applyBorder="1" applyAlignment="1">
      <alignment wrapText="1"/>
    </xf>
    <xf numFmtId="165" fontId="4" fillId="8" borderId="6" xfId="1" applyNumberFormat="1" applyFont="1" applyFill="1" applyBorder="1"/>
    <xf numFmtId="165" fontId="4" fillId="8" borderId="6" xfId="1" applyNumberFormat="1" applyFont="1" applyFill="1" applyBorder="1" applyAlignment="1">
      <alignment wrapText="1"/>
    </xf>
    <xf numFmtId="0" fontId="0" fillId="10" borderId="1" xfId="0" applyFill="1" applyBorder="1"/>
    <xf numFmtId="0" fontId="0" fillId="10" borderId="21" xfId="0" applyFill="1" applyBorder="1"/>
    <xf numFmtId="167" fontId="0" fillId="10" borderId="21" xfId="0" applyNumberFormat="1" applyFill="1" applyBorder="1" applyAlignment="1">
      <alignment horizontal="right" indent="1"/>
    </xf>
    <xf numFmtId="167" fontId="0" fillId="10" borderId="21" xfId="0" applyNumberFormat="1" applyFill="1" applyBorder="1" applyAlignment="1">
      <alignment horizontal="right"/>
    </xf>
    <xf numFmtId="167" fontId="0" fillId="10" borderId="23" xfId="0" applyNumberFormat="1" applyFill="1" applyBorder="1"/>
    <xf numFmtId="0" fontId="7" fillId="10" borderId="1" xfId="0" applyFont="1" applyFill="1" applyBorder="1"/>
    <xf numFmtId="0" fontId="7" fillId="10" borderId="8" xfId="0" applyFont="1" applyFill="1" applyBorder="1"/>
    <xf numFmtId="167" fontId="7" fillId="10" borderId="2" xfId="0" applyNumberFormat="1" applyFont="1" applyFill="1" applyBorder="1"/>
    <xf numFmtId="0" fontId="0" fillId="10" borderId="22" xfId="0" applyFill="1" applyBorder="1"/>
    <xf numFmtId="0" fontId="0" fillId="10" borderId="9" xfId="0" applyFill="1" applyBorder="1"/>
    <xf numFmtId="165" fontId="3" fillId="4" borderId="5" xfId="1" applyNumberFormat="1" applyFont="1" applyFill="1" applyBorder="1"/>
    <xf numFmtId="165" fontId="3" fillId="4" borderId="26" xfId="1" applyNumberFormat="1" applyFont="1" applyFill="1" applyBorder="1" applyAlignment="1">
      <alignment wrapText="1"/>
    </xf>
    <xf numFmtId="165" fontId="0" fillId="11" borderId="5" xfId="1" applyNumberFormat="1" applyFont="1" applyFill="1" applyBorder="1"/>
    <xf numFmtId="165" fontId="0" fillId="11" borderId="26" xfId="1" applyNumberFormat="1" applyFont="1" applyFill="1" applyBorder="1"/>
    <xf numFmtId="49" fontId="0" fillId="0" borderId="0" xfId="0" applyNumberFormat="1" applyFill="1"/>
    <xf numFmtId="0" fontId="0" fillId="0" borderId="0" xfId="0" applyFill="1"/>
    <xf numFmtId="164" fontId="0" fillId="12" borderId="1" xfId="1" applyNumberFormat="1" applyFont="1" applyFill="1" applyBorder="1"/>
    <xf numFmtId="165" fontId="0" fillId="12" borderId="1" xfId="1" applyNumberFormat="1" applyFont="1" applyFill="1" applyBorder="1"/>
    <xf numFmtId="165" fontId="0" fillId="12" borderId="1" xfId="1" applyNumberFormat="1" applyFont="1" applyFill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3" fillId="4" borderId="5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5" fontId="0" fillId="3" borderId="1" xfId="1" applyNumberFormat="1" applyFont="1" applyFill="1" applyBorder="1" applyAlignment="1">
      <alignment wrapText="1"/>
    </xf>
    <xf numFmtId="0" fontId="9" fillId="7" borderId="0" xfId="0" applyFont="1" applyFill="1" applyAlignment="1">
      <alignment horizontal="left"/>
    </xf>
    <xf numFmtId="0" fontId="8" fillId="10" borderId="24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7" fillId="4" borderId="0" xfId="0" applyFont="1" applyFill="1" applyAlignment="1">
      <alignment horizontal="left" vertical="top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14" xfId="0" applyFont="1" applyFill="1" applyBorder="1" applyAlignment="1">
      <alignment horizontal="center"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9" borderId="20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164" fontId="0" fillId="12" borderId="8" xfId="1" applyNumberFormat="1" applyFont="1" applyFill="1" applyBorder="1" applyAlignment="1">
      <alignment horizontal="center"/>
    </xf>
    <xf numFmtId="164" fontId="0" fillId="12" borderId="27" xfId="1" applyNumberFormat="1" applyFont="1" applyFill="1" applyBorder="1" applyAlignment="1">
      <alignment horizontal="center"/>
    </xf>
    <xf numFmtId="164" fontId="5" fillId="12" borderId="8" xfId="1" applyNumberFormat="1" applyFont="1" applyFill="1" applyBorder="1" applyAlignment="1" applyProtection="1">
      <alignment horizontal="center"/>
    </xf>
    <xf numFmtId="164" fontId="5" fillId="12" borderId="27" xfId="1" applyNumberFormat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164" fontId="3" fillId="4" borderId="28" xfId="1" applyNumberFormat="1" applyFont="1" applyFill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5" fontId="3" fillId="4" borderId="10" xfId="1" applyNumberFormat="1" applyFont="1" applyFill="1" applyBorder="1" applyAlignment="1">
      <alignment horizontal="center"/>
    </xf>
    <xf numFmtId="165" fontId="3" fillId="4" borderId="28" xfId="1" applyNumberFormat="1" applyFont="1" applyFill="1" applyBorder="1" applyAlignment="1">
      <alignment horizontal="center"/>
    </xf>
    <xf numFmtId="165" fontId="0" fillId="11" borderId="10" xfId="1" applyNumberFormat="1" applyFont="1" applyFill="1" applyBorder="1" applyAlignment="1">
      <alignment horizontal="center"/>
    </xf>
    <xf numFmtId="165" fontId="0" fillId="11" borderId="28" xfId="1" applyNumberFormat="1" applyFont="1" applyFill="1" applyBorder="1" applyAlignment="1">
      <alignment horizontal="center"/>
    </xf>
    <xf numFmtId="165" fontId="0" fillId="0" borderId="29" xfId="1" applyNumberFormat="1" applyFont="1" applyBorder="1" applyAlignment="1">
      <alignment horizontal="center"/>
    </xf>
    <xf numFmtId="165" fontId="0" fillId="0" borderId="3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K36"/>
  <sheetViews>
    <sheetView tabSelected="1" zoomScale="85" zoomScaleNormal="85" workbookViewId="0">
      <selection activeCell="F10" sqref="F10"/>
    </sheetView>
  </sheetViews>
  <sheetFormatPr defaultRowHeight="15.75" x14ac:dyDescent="0.25"/>
  <cols>
    <col min="5" max="5" width="10.625" customWidth="1"/>
    <col min="6" max="6" width="11.625" customWidth="1"/>
    <col min="7" max="7" width="11.875" customWidth="1"/>
    <col min="8" max="8" width="10.625" style="1" customWidth="1"/>
    <col min="9" max="9" width="15.875" style="1" customWidth="1"/>
  </cols>
  <sheetData>
    <row r="1" spans="1:9" ht="21" x14ac:dyDescent="0.35">
      <c r="A1" s="56" t="s">
        <v>18</v>
      </c>
      <c r="B1" s="56"/>
      <c r="C1" s="56"/>
      <c r="D1" s="56"/>
      <c r="E1" s="56"/>
      <c r="F1" s="56"/>
      <c r="G1" s="56"/>
      <c r="H1" s="56"/>
      <c r="I1" s="56"/>
    </row>
    <row r="2" spans="1:9" ht="41.45" customHeight="1" x14ac:dyDescent="0.25">
      <c r="A2" s="59" t="s">
        <v>14</v>
      </c>
      <c r="B2" s="59"/>
      <c r="C2" s="59"/>
      <c r="D2" s="59"/>
      <c r="E2" s="59"/>
      <c r="F2" s="59"/>
      <c r="G2" s="59"/>
      <c r="H2" s="59"/>
      <c r="I2" s="59"/>
    </row>
    <row r="3" spans="1:9" ht="63" x14ac:dyDescent="0.25">
      <c r="A3" s="16"/>
      <c r="B3" s="16"/>
      <c r="C3" s="16"/>
      <c r="D3" s="16"/>
      <c r="E3" s="17" t="s">
        <v>1</v>
      </c>
      <c r="F3" s="17" t="s">
        <v>4</v>
      </c>
      <c r="G3" s="17" t="s">
        <v>0</v>
      </c>
      <c r="H3" s="17" t="s">
        <v>13</v>
      </c>
      <c r="I3" s="19" t="s">
        <v>6</v>
      </c>
    </row>
    <row r="4" spans="1:9" x14ac:dyDescent="0.25">
      <c r="E4" s="6"/>
      <c r="F4" s="6"/>
      <c r="G4" s="6"/>
      <c r="H4" s="6"/>
      <c r="I4" s="20"/>
    </row>
    <row r="5" spans="1:9" x14ac:dyDescent="0.25">
      <c r="A5" s="4" t="s">
        <v>5</v>
      </c>
      <c r="B5" s="7"/>
      <c r="C5" s="7"/>
      <c r="D5" s="7"/>
      <c r="E5" s="5"/>
      <c r="F5" s="5"/>
      <c r="G5" s="5"/>
      <c r="H5" s="6"/>
      <c r="I5" s="20"/>
    </row>
    <row r="6" spans="1:9" x14ac:dyDescent="0.25">
      <c r="A6" s="3" t="s">
        <v>2</v>
      </c>
      <c r="B6" s="3"/>
      <c r="C6" s="3"/>
      <c r="D6" s="3"/>
      <c r="E6" s="9">
        <v>3281</v>
      </c>
      <c r="F6" s="9">
        <v>3282</v>
      </c>
      <c r="G6" s="69">
        <v>3283</v>
      </c>
      <c r="H6" s="70"/>
      <c r="I6" s="21"/>
    </row>
    <row r="7" spans="1:9" x14ac:dyDescent="0.25">
      <c r="E7" s="5"/>
      <c r="F7" s="5"/>
      <c r="G7" s="75"/>
      <c r="H7" s="76"/>
      <c r="I7" s="20"/>
    </row>
    <row r="8" spans="1:9" x14ac:dyDescent="0.25">
      <c r="B8" s="8" t="s">
        <v>15</v>
      </c>
      <c r="E8" s="49">
        <v>12800</v>
      </c>
      <c r="F8" s="49">
        <v>14000</v>
      </c>
      <c r="G8" s="71">
        <v>4400</v>
      </c>
      <c r="H8" s="72"/>
      <c r="I8" s="52">
        <f>SUM(E8:H8)</f>
        <v>31200</v>
      </c>
    </row>
    <row r="9" spans="1:9" ht="16.149999999999999" customHeight="1" x14ac:dyDescent="0.25">
      <c r="B9" s="47" t="s">
        <v>16</v>
      </c>
      <c r="C9" s="48"/>
      <c r="D9" s="48"/>
      <c r="E9" s="49">
        <v>9600</v>
      </c>
      <c r="F9" s="49">
        <v>14000</v>
      </c>
      <c r="G9" s="73">
        <v>4400</v>
      </c>
      <c r="H9" s="74"/>
      <c r="I9" s="52">
        <f>SUM(E9:H9)</f>
        <v>28000</v>
      </c>
    </row>
    <row r="10" spans="1:9" x14ac:dyDescent="0.25">
      <c r="B10" s="47" t="s">
        <v>17</v>
      </c>
      <c r="C10" s="48"/>
      <c r="D10" s="48"/>
      <c r="E10" s="49">
        <v>9600</v>
      </c>
      <c r="F10" s="49">
        <v>14000</v>
      </c>
      <c r="G10" s="73">
        <v>4400</v>
      </c>
      <c r="H10" s="74"/>
      <c r="I10" s="52">
        <f>SUM(E10:H10)</f>
        <v>28000</v>
      </c>
    </row>
    <row r="11" spans="1:9" ht="16.5" thickBot="1" x14ac:dyDescent="0.3">
      <c r="E11" s="23"/>
      <c r="F11" s="23"/>
      <c r="G11" s="79"/>
      <c r="H11" s="80"/>
      <c r="I11" s="30"/>
    </row>
    <row r="12" spans="1:9" ht="16.5" thickBot="1" x14ac:dyDescent="0.3">
      <c r="A12" s="2" t="s">
        <v>6</v>
      </c>
      <c r="E12" s="29">
        <f>SUM(E8:E11)</f>
        <v>32000</v>
      </c>
      <c r="F12" s="29">
        <f>SUM(F8:F11)</f>
        <v>42000</v>
      </c>
      <c r="G12" s="77">
        <f>SUM(G8:H11)</f>
        <v>13200</v>
      </c>
      <c r="H12" s="78"/>
      <c r="I12" s="53">
        <f>SUM(E12:H12)</f>
        <v>87200</v>
      </c>
    </row>
    <row r="13" spans="1:9" x14ac:dyDescent="0.25">
      <c r="E13" s="12"/>
      <c r="F13" s="12"/>
      <c r="G13" s="12"/>
      <c r="H13" s="13"/>
      <c r="I13" s="18"/>
    </row>
    <row r="14" spans="1:9" x14ac:dyDescent="0.25">
      <c r="A14" s="4" t="s">
        <v>3</v>
      </c>
      <c r="B14" s="7"/>
      <c r="C14" s="7"/>
      <c r="D14" s="7"/>
      <c r="E14" s="10"/>
      <c r="F14" s="10"/>
      <c r="G14" s="10"/>
      <c r="H14" s="11"/>
      <c r="I14" s="22"/>
    </row>
    <row r="15" spans="1:9" x14ac:dyDescent="0.25">
      <c r="A15" s="3" t="s">
        <v>2</v>
      </c>
      <c r="B15" s="3"/>
      <c r="C15" s="3"/>
      <c r="D15" s="3"/>
      <c r="E15" s="9">
        <v>5802</v>
      </c>
      <c r="F15" s="9">
        <v>5803</v>
      </c>
      <c r="G15" s="9">
        <v>5804</v>
      </c>
      <c r="H15" s="9">
        <v>5805</v>
      </c>
      <c r="I15" s="54"/>
    </row>
    <row r="16" spans="1:9" x14ac:dyDescent="0.25">
      <c r="E16" s="24"/>
      <c r="F16" s="24"/>
      <c r="G16" s="24"/>
      <c r="H16" s="25"/>
      <c r="I16" s="26"/>
    </row>
    <row r="17" spans="1:11" x14ac:dyDescent="0.25">
      <c r="B17" t="s">
        <v>10</v>
      </c>
      <c r="E17" s="50">
        <v>20000</v>
      </c>
      <c r="F17" s="50">
        <v>43000</v>
      </c>
      <c r="G17" s="50">
        <v>10000</v>
      </c>
      <c r="H17" s="51">
        <v>4000</v>
      </c>
      <c r="I17" s="55">
        <f>SUM(E17:H17)</f>
        <v>77000</v>
      </c>
    </row>
    <row r="18" spans="1:11" ht="16.5" thickBot="1" x14ac:dyDescent="0.3">
      <c r="D18" s="2"/>
      <c r="E18" s="27"/>
      <c r="F18" s="27"/>
      <c r="G18" s="85"/>
      <c r="H18" s="86"/>
      <c r="I18" s="28"/>
    </row>
    <row r="19" spans="1:11" ht="16.5" thickBot="1" x14ac:dyDescent="0.3">
      <c r="A19" s="2" t="s">
        <v>6</v>
      </c>
      <c r="E19" s="43">
        <f>SUM(E17:E18)</f>
        <v>20000</v>
      </c>
      <c r="F19" s="43">
        <f>SUM(F17:F18)</f>
        <v>43000</v>
      </c>
      <c r="G19" s="81">
        <f>SUM(G17+H17)</f>
        <v>14000</v>
      </c>
      <c r="H19" s="82"/>
      <c r="I19" s="44">
        <f>SUM(E19:H19)</f>
        <v>77000</v>
      </c>
    </row>
    <row r="20" spans="1:11" ht="16.5" thickBot="1" x14ac:dyDescent="0.3">
      <c r="E20" s="31"/>
      <c r="F20" s="31"/>
      <c r="G20" s="31"/>
      <c r="H20" s="32"/>
      <c r="I20" s="32"/>
    </row>
    <row r="21" spans="1:11" ht="19.5" thickBot="1" x14ac:dyDescent="0.35">
      <c r="A21" s="15" t="s">
        <v>7</v>
      </c>
      <c r="B21" s="14"/>
      <c r="C21" s="14"/>
      <c r="D21" s="14"/>
      <c r="E21" s="45">
        <f>E12-E19</f>
        <v>12000</v>
      </c>
      <c r="F21" s="45">
        <f>F12-F19</f>
        <v>-1000</v>
      </c>
      <c r="G21" s="83">
        <f>G12-G19</f>
        <v>-800</v>
      </c>
      <c r="H21" s="84"/>
      <c r="I21" s="46">
        <f>SUM(E21:H21)</f>
        <v>10200</v>
      </c>
    </row>
    <row r="23" spans="1:11" ht="16.5" thickBot="1" x14ac:dyDescent="0.3"/>
    <row r="24" spans="1:11" ht="21" customHeight="1" x14ac:dyDescent="0.35">
      <c r="A24" s="60" t="s">
        <v>12</v>
      </c>
      <c r="B24" s="61"/>
      <c r="C24" s="61"/>
      <c r="D24" s="62"/>
      <c r="E24" s="57"/>
      <c r="F24" s="57"/>
      <c r="G24" s="57"/>
      <c r="H24" s="57"/>
      <c r="I24" s="58"/>
      <c r="J24" s="1"/>
      <c r="K24" s="1"/>
    </row>
    <row r="25" spans="1:11" x14ac:dyDescent="0.25">
      <c r="A25" s="63"/>
      <c r="B25" s="64"/>
      <c r="C25" s="64"/>
      <c r="D25" s="65"/>
      <c r="E25" s="33"/>
      <c r="F25" s="33"/>
      <c r="G25" s="33"/>
      <c r="H25" s="33"/>
      <c r="I25" s="34"/>
      <c r="J25" s="1"/>
      <c r="K25" s="1"/>
    </row>
    <row r="26" spans="1:11" x14ac:dyDescent="0.25">
      <c r="A26" s="63"/>
      <c r="B26" s="64"/>
      <c r="C26" s="64"/>
      <c r="D26" s="65"/>
      <c r="E26" s="33"/>
      <c r="F26" s="33"/>
      <c r="G26" s="33"/>
      <c r="H26" s="33"/>
      <c r="I26" s="35"/>
      <c r="J26" s="1"/>
      <c r="K26" s="1"/>
    </row>
    <row r="27" spans="1:11" x14ac:dyDescent="0.25">
      <c r="A27" s="63"/>
      <c r="B27" s="64"/>
      <c r="C27" s="64"/>
      <c r="D27" s="65"/>
      <c r="E27" s="33" t="s">
        <v>1</v>
      </c>
      <c r="F27" s="33"/>
      <c r="G27" s="33"/>
      <c r="H27" s="33"/>
      <c r="I27" s="36">
        <f>E21</f>
        <v>12000</v>
      </c>
      <c r="J27" s="1"/>
      <c r="K27" s="1"/>
    </row>
    <row r="28" spans="1:11" x14ac:dyDescent="0.25">
      <c r="A28" s="63"/>
      <c r="B28" s="64"/>
      <c r="C28" s="64"/>
      <c r="D28" s="65"/>
      <c r="E28" s="33"/>
      <c r="F28" s="33"/>
      <c r="G28" s="33"/>
      <c r="H28" s="33"/>
      <c r="I28" s="35"/>
      <c r="J28" s="1"/>
      <c r="K28" s="1"/>
    </row>
    <row r="29" spans="1:11" x14ac:dyDescent="0.25">
      <c r="A29" s="63"/>
      <c r="B29" s="64"/>
      <c r="C29" s="64"/>
      <c r="D29" s="65"/>
      <c r="E29" s="33" t="s">
        <v>4</v>
      </c>
      <c r="F29" s="33"/>
      <c r="G29" s="33"/>
      <c r="H29" s="33"/>
      <c r="I29" s="36">
        <f>F21</f>
        <v>-1000</v>
      </c>
      <c r="J29" s="1"/>
      <c r="K29" s="1"/>
    </row>
    <row r="30" spans="1:11" x14ac:dyDescent="0.25">
      <c r="A30" s="63"/>
      <c r="B30" s="64"/>
      <c r="C30" s="64"/>
      <c r="D30" s="65"/>
      <c r="E30" s="33"/>
      <c r="F30" s="33"/>
      <c r="G30" s="33"/>
      <c r="H30" s="33"/>
      <c r="I30" s="35"/>
      <c r="J30" s="1"/>
      <c r="K30" s="1"/>
    </row>
    <row r="31" spans="1:11" x14ac:dyDescent="0.25">
      <c r="A31" s="63"/>
      <c r="B31" s="64"/>
      <c r="C31" s="64"/>
      <c r="D31" s="65"/>
      <c r="E31" s="33" t="s">
        <v>8</v>
      </c>
      <c r="F31" s="33"/>
      <c r="G31" s="33"/>
      <c r="H31" s="33"/>
      <c r="I31" s="35">
        <f>G21</f>
        <v>-800</v>
      </c>
      <c r="J31" s="1"/>
      <c r="K31" s="1"/>
    </row>
    <row r="32" spans="1:11" ht="16.5" thickBot="1" x14ac:dyDescent="0.3">
      <c r="A32" s="63"/>
      <c r="B32" s="64"/>
      <c r="C32" s="64"/>
      <c r="D32" s="65"/>
      <c r="E32" s="33"/>
      <c r="F32" s="33"/>
      <c r="G32" s="33"/>
      <c r="H32" s="33"/>
      <c r="I32" s="37"/>
      <c r="J32" s="1"/>
      <c r="K32" s="1"/>
    </row>
    <row r="33" spans="1:11" ht="19.5" thickBot="1" x14ac:dyDescent="0.35">
      <c r="A33" s="63"/>
      <c r="B33" s="64"/>
      <c r="C33" s="64"/>
      <c r="D33" s="65"/>
      <c r="E33" s="38" t="s">
        <v>9</v>
      </c>
      <c r="F33" s="38"/>
      <c r="G33" s="38"/>
      <c r="H33" s="39"/>
      <c r="I33" s="40">
        <f>SUM(I25:I32)</f>
        <v>10200</v>
      </c>
      <c r="J33" s="1"/>
      <c r="K33" s="1"/>
    </row>
    <row r="34" spans="1:11" ht="16.5" thickBot="1" x14ac:dyDescent="0.3">
      <c r="A34" s="66"/>
      <c r="B34" s="67"/>
      <c r="C34" s="67"/>
      <c r="D34" s="68"/>
      <c r="E34" s="41"/>
      <c r="F34" s="41"/>
      <c r="G34" s="41"/>
      <c r="H34" s="41"/>
      <c r="I34" s="42"/>
      <c r="J34" s="1"/>
      <c r="K34" s="1"/>
    </row>
    <row r="36" spans="1:11" x14ac:dyDescent="0.25">
      <c r="A36" t="s">
        <v>11</v>
      </c>
    </row>
  </sheetData>
  <mergeCells count="14">
    <mergeCell ref="A1:I1"/>
    <mergeCell ref="E24:I24"/>
    <mergeCell ref="A2:I2"/>
    <mergeCell ref="A24:D34"/>
    <mergeCell ref="G6:H6"/>
    <mergeCell ref="G8:H8"/>
    <mergeCell ref="G9:H9"/>
    <mergeCell ref="G10:H10"/>
    <mergeCell ref="G7:H7"/>
    <mergeCell ref="G12:H12"/>
    <mergeCell ref="G11:H11"/>
    <mergeCell ref="G19:H19"/>
    <mergeCell ref="G21:H21"/>
    <mergeCell ref="G18:H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BF42F9-D38D-435A-862F-CC049D3F2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C2398-20D0-42A7-961D-2595C7888E0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2022-08-16T11:54:31Z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