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ernadetteCampion\Downloads\"/>
    </mc:Choice>
  </mc:AlternateContent>
  <xr:revisionPtr revIDLastSave="0" documentId="8_{85C2E431-0F2B-4E18-8141-0ABEC73B5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ID Calculator" sheetId="1" r:id="rId1"/>
  </sheets>
  <definedNames>
    <definedName name="Cleaning">'COVID Calculator'!$AC$3:$AC$17</definedName>
    <definedName name="Mid_PRSI">'COVID Calculator'!$T$5</definedName>
    <definedName name="No_oF_Teachers">'COVID Calculator'!$AB$3:$AB$18</definedName>
    <definedName name="PPE">'COVID Calculator'!$AD$3:$AD$17</definedName>
    <definedName name="PRSI_ER_Rates">'COVID Calculator'!$T$4:'COVID Calculator'!$T$6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F7" i="1"/>
  <c r="F8" i="1"/>
  <c r="G3" i="1" l="1"/>
  <c r="E7" i="1" s="1"/>
  <c r="L8" i="1"/>
  <c r="E8" i="1" l="1"/>
  <c r="L10" i="1"/>
  <c r="G7" i="1" l="1"/>
  <c r="G8" i="1"/>
  <c r="G10" i="1" l="1"/>
</calcChain>
</file>

<file path=xl/sharedStrings.xml><?xml version="1.0" encoding="utf-8"?>
<sst xmlns="http://schemas.openxmlformats.org/spreadsheetml/2006/main" count="25" uniqueCount="21">
  <si>
    <t>Income</t>
  </si>
  <si>
    <t xml:space="preserve">Enrolment </t>
  </si>
  <si>
    <t>Total</t>
  </si>
  <si>
    <t>Mainstream</t>
  </si>
  <si>
    <t>(Please enter your school's enrolment  in the green boxes)</t>
  </si>
  <si>
    <t># in Special Classes</t>
  </si>
  <si>
    <t>Covid Capitation PPE Grant</t>
  </si>
  <si>
    <t>Covid Capitation for Additional Cleaning Grant</t>
  </si>
  <si>
    <t>Special Schools</t>
  </si>
  <si>
    <t>(Please enter Number of Teachers in the green boxes)</t>
  </si>
  <si>
    <t>COVID Enhanced Special Schools in line with no. of Teachers</t>
  </si>
  <si>
    <t xml:space="preserve">Special Schools Only </t>
  </si>
  <si>
    <t>Enrolment</t>
  </si>
  <si>
    <t>Cleaning</t>
  </si>
  <si>
    <t>PPE</t>
  </si>
  <si>
    <t xml:space="preserve">No oF Teachers </t>
  </si>
  <si>
    <t xml:space="preserve">Mainstream Schools Only </t>
  </si>
  <si>
    <t>Note: Grants paid to schools with an enrolment of equal to or less than 60 pupils are based on a minimum enrolment of 60 pupils. The Grant payment is calculated based on recognised enrolments for September 2020</t>
  </si>
  <si>
    <t>Note: The maximum grant is paid based on a ceiling of 16 teachers.The Grant payment is calculated based on recognised enrolments for September 2020</t>
  </si>
  <si>
    <t>Covid-19 Grant 2021/2022 - Term 2 Covid Funding</t>
  </si>
  <si>
    <t>Term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</si>
</sst>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164" formatCode="&quot;€&quot;#,##0.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9">
    <xf numFmtId="0" fontId="0" fillId="0" borderId="0" xfId="0"/>
    <xf numFmtId="164" fontId="6" fillId="2" borderId="1" xfId="0" applyNumberFormat="1" applyFont="1" applyFill="1" applyBorder="1"/>
    <xf numFmtId="164" fontId="6" fillId="2" borderId="12" xfId="0" applyNumberFormat="1" applyFont="1" applyFill="1" applyBorder="1"/>
    <xf numFmtId="0" fontId="9" fillId="2" borderId="10" xfId="1" applyFont="1" applyFill="1" applyBorder="1"/>
    <xf numFmtId="0" fontId="0" fillId="4" borderId="0" xfId="0" applyFill="1"/>
    <xf numFmtId="165" fontId="0" fillId="4" borderId="0" xfId="0" applyNumberFormat="1" applyFill="1"/>
    <xf numFmtId="0" fontId="2" fillId="5" borderId="5" xfId="0" applyFont="1" applyFill="1" applyBorder="1"/>
    <xf numFmtId="0" fontId="0" fillId="5" borderId="6" xfId="0" applyFill="1" applyBorder="1"/>
    <xf numFmtId="0" fontId="8" fillId="5" borderId="6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0" fillId="5" borderId="5" xfId="0" applyFill="1" applyBorder="1"/>
    <xf numFmtId="0" fontId="2" fillId="5" borderId="9" xfId="0" applyFont="1" applyFill="1" applyBorder="1"/>
    <xf numFmtId="14" fontId="2" fillId="5" borderId="0" xfId="0" applyNumberFormat="1" applyFont="1" applyFill="1" applyBorder="1"/>
    <xf numFmtId="0" fontId="0" fillId="5" borderId="4" xfId="0" applyFont="1" applyFill="1" applyBorder="1"/>
    <xf numFmtId="0" fontId="0" fillId="5" borderId="4" xfId="0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9" xfId="0" applyFill="1" applyBorder="1"/>
    <xf numFmtId="0" fontId="8" fillId="5" borderId="4" xfId="0" applyFont="1" applyFill="1" applyBorder="1" applyAlignment="1">
      <alignment wrapText="1"/>
    </xf>
    <xf numFmtId="0" fontId="1" fillId="5" borderId="9" xfId="0" applyFont="1" applyFill="1" applyBorder="1"/>
    <xf numFmtId="0" fontId="6" fillId="5" borderId="0" xfId="0" applyFont="1" applyFill="1" applyBorder="1"/>
    <xf numFmtId="0" fontId="6" fillId="5" borderId="4" xfId="0" applyFont="1" applyFill="1" applyBorder="1"/>
    <xf numFmtId="0" fontId="3" fillId="5" borderId="9" xfId="0" applyFont="1" applyFill="1" applyBorder="1"/>
    <xf numFmtId="0" fontId="7" fillId="6" borderId="1" xfId="1" applyFont="1" applyFill="1" applyBorder="1" applyProtection="1">
      <protection locked="0"/>
    </xf>
    <xf numFmtId="0" fontId="2" fillId="5" borderId="0" xfId="0" applyFont="1" applyFill="1" applyBorder="1"/>
    <xf numFmtId="0" fontId="7" fillId="6" borderId="12" xfId="1" applyFont="1" applyFill="1" applyBorder="1" applyProtection="1">
      <protection locked="0"/>
    </xf>
    <xf numFmtId="0" fontId="2" fillId="5" borderId="16" xfId="0" applyFont="1" applyFill="1" applyBorder="1" applyAlignment="1"/>
    <xf numFmtId="0" fontId="2" fillId="5" borderId="17" xfId="0" applyFont="1" applyFill="1" applyBorder="1" applyAlignment="1"/>
    <xf numFmtId="0" fontId="0" fillId="5" borderId="18" xfId="0" applyFill="1" applyBorder="1"/>
    <xf numFmtId="0" fontId="0" fillId="5" borderId="1" xfId="0" applyFill="1" applyBorder="1" applyAlignment="1">
      <alignment horizontal="right"/>
    </xf>
    <xf numFmtId="0" fontId="0" fillId="5" borderId="2" xfId="0" applyFill="1" applyBorder="1"/>
    <xf numFmtId="6" fontId="0" fillId="4" borderId="0" xfId="0" applyNumberFormat="1" applyFill="1"/>
    <xf numFmtId="0" fontId="0" fillId="0" borderId="13" xfId="0" applyBorder="1"/>
    <xf numFmtId="0" fontId="0" fillId="0" borderId="14" xfId="0" applyBorder="1"/>
    <xf numFmtId="0" fontId="10" fillId="5" borderId="7" xfId="0" applyFont="1" applyFill="1" applyBorder="1" applyAlignment="1">
      <alignment wrapText="1"/>
    </xf>
    <xf numFmtId="164" fontId="6" fillId="2" borderId="10" xfId="0" applyNumberFormat="1" applyFont="1" applyFill="1" applyBorder="1"/>
    <xf numFmtId="0" fontId="4" fillId="5" borderId="9" xfId="0" applyFont="1" applyFill="1" applyBorder="1"/>
    <xf numFmtId="0" fontId="6" fillId="5" borderId="19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0" fillId="0" borderId="22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2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showGridLines="0" tabSelected="1" topLeftCell="D1" zoomScale="80" zoomScaleNormal="80" workbookViewId="0">
      <selection activeCell="E8" sqref="E8"/>
    </sheetView>
  </sheetViews>
  <sheetFormatPr defaultColWidth="9.109375" defaultRowHeight="14.4" x14ac:dyDescent="0.3"/>
  <cols>
    <col min="1" max="1" width="17.5546875" style="4" customWidth="1"/>
    <col min="2" max="2" width="1.88671875" style="4" customWidth="1"/>
    <col min="3" max="3" width="22" style="4" customWidth="1"/>
    <col min="4" max="4" width="60" style="4" bestFit="1" customWidth="1"/>
    <col min="5" max="5" width="14.44140625" style="4" bestFit="1" customWidth="1"/>
    <col min="6" max="6" width="13.33203125" style="4" bestFit="1" customWidth="1"/>
    <col min="7" max="7" width="12.6640625" style="4" bestFit="1" customWidth="1"/>
    <col min="8" max="8" width="3.33203125" style="4" customWidth="1"/>
    <col min="9" max="9" width="23.109375" style="4" bestFit="1" customWidth="1"/>
    <col min="10" max="10" width="14.6640625" style="4" customWidth="1"/>
    <col min="11" max="11" width="62.109375" style="4" bestFit="1" customWidth="1"/>
    <col min="12" max="12" width="16.6640625" style="4" bestFit="1" customWidth="1"/>
    <col min="13" max="19" width="9.109375" style="4"/>
    <col min="20" max="20" width="9.5546875" style="4" customWidth="1"/>
    <col min="21" max="25" width="9.109375" style="4"/>
    <col min="26" max="26" width="0" style="4" hidden="1" customWidth="1"/>
    <col min="27" max="27" width="9.109375" style="4" hidden="1" customWidth="1"/>
    <col min="28" max="28" width="16.6640625" style="4" hidden="1" customWidth="1"/>
    <col min="29" max="29" width="9.88671875" style="4" hidden="1" customWidth="1"/>
    <col min="30" max="30" width="8.109375" style="4" hidden="1" customWidth="1"/>
    <col min="31" max="31" width="9.109375" style="4" hidden="1" customWidth="1"/>
    <col min="32" max="32" width="9.109375" style="4" customWidth="1"/>
    <col min="33" max="16384" width="9.109375" style="4"/>
  </cols>
  <sheetData>
    <row r="1" spans="1:31" ht="24" thickBot="1" x14ac:dyDescent="0.5">
      <c r="A1" s="26" t="s">
        <v>19</v>
      </c>
      <c r="B1" s="27"/>
      <c r="C1" s="27"/>
      <c r="D1" s="28"/>
    </row>
    <row r="2" spans="1:31" ht="30.6" x14ac:dyDescent="0.45">
      <c r="A2" s="6"/>
      <c r="B2" s="10"/>
      <c r="C2" s="7"/>
      <c r="D2" s="34" t="s">
        <v>16</v>
      </c>
      <c r="E2" s="8" t="s">
        <v>3</v>
      </c>
      <c r="F2" s="8" t="s">
        <v>5</v>
      </c>
      <c r="G2" s="9" t="s">
        <v>2</v>
      </c>
      <c r="I2" s="10"/>
      <c r="J2" s="7"/>
      <c r="K2" s="34" t="s">
        <v>11</v>
      </c>
      <c r="L2" s="9" t="s">
        <v>2</v>
      </c>
      <c r="AB2" s="4" t="s">
        <v>15</v>
      </c>
      <c r="AC2" s="4" t="s">
        <v>13</v>
      </c>
      <c r="AD2" s="4" t="s">
        <v>14</v>
      </c>
    </row>
    <row r="3" spans="1:31" ht="23.4" x14ac:dyDescent="0.45">
      <c r="A3" s="11" t="s">
        <v>1</v>
      </c>
      <c r="B3" s="36"/>
      <c r="C3" s="12">
        <v>44104</v>
      </c>
      <c r="D3" s="13" t="s">
        <v>4</v>
      </c>
      <c r="E3" s="23"/>
      <c r="F3" s="23"/>
      <c r="G3" s="3">
        <f>SUM(E3:F3)</f>
        <v>0</v>
      </c>
      <c r="I3" s="11" t="s">
        <v>12</v>
      </c>
      <c r="J3" s="24"/>
      <c r="K3" s="14" t="s">
        <v>9</v>
      </c>
      <c r="L3" s="25"/>
      <c r="AB3" s="4">
        <v>1</v>
      </c>
      <c r="AC3" s="31">
        <v>1540</v>
      </c>
      <c r="AD3" s="31">
        <v>3600</v>
      </c>
      <c r="AE3" s="31"/>
    </row>
    <row r="4" spans="1:31" ht="23.4" x14ac:dyDescent="0.45">
      <c r="A4" s="11"/>
      <c r="B4" s="17"/>
      <c r="C4" s="16"/>
      <c r="D4" s="14"/>
      <c r="E4" s="16"/>
      <c r="F4" s="16"/>
      <c r="G4" s="15"/>
      <c r="I4" s="17"/>
      <c r="J4" s="16"/>
      <c r="K4" s="18" t="s">
        <v>8</v>
      </c>
      <c r="L4" s="15"/>
      <c r="T4" s="5"/>
      <c r="AB4" s="4">
        <v>2</v>
      </c>
      <c r="AC4" s="31">
        <v>1592</v>
      </c>
      <c r="AD4" s="31">
        <v>3720</v>
      </c>
      <c r="AE4" s="31"/>
    </row>
    <row r="5" spans="1:31" ht="23.4" x14ac:dyDescent="0.45">
      <c r="A5" s="11"/>
      <c r="B5" s="17"/>
      <c r="C5" s="16"/>
      <c r="D5" s="14"/>
      <c r="E5" s="16"/>
      <c r="F5" s="16"/>
      <c r="G5" s="15"/>
      <c r="I5" s="17"/>
      <c r="J5" s="16"/>
      <c r="K5" s="18"/>
      <c r="L5" s="15"/>
      <c r="T5" s="5"/>
      <c r="AB5" s="4">
        <v>3</v>
      </c>
      <c r="AC5" s="31">
        <v>2464</v>
      </c>
      <c r="AD5" s="31">
        <v>5760</v>
      </c>
      <c r="AE5" s="31"/>
    </row>
    <row r="6" spans="1:31" x14ac:dyDescent="0.3">
      <c r="A6" s="17"/>
      <c r="B6" s="17"/>
      <c r="C6" s="16"/>
      <c r="D6" s="14"/>
      <c r="E6" s="16"/>
      <c r="F6" s="16"/>
      <c r="G6" s="15"/>
      <c r="I6" s="17"/>
      <c r="J6" s="16"/>
      <c r="K6" s="14"/>
      <c r="L6" s="15"/>
      <c r="T6" s="5"/>
      <c r="AB6" s="4">
        <v>4</v>
      </c>
      <c r="AC6" s="31">
        <v>3337</v>
      </c>
      <c r="AD6" s="31">
        <v>7800</v>
      </c>
      <c r="AE6" s="31"/>
    </row>
    <row r="7" spans="1:31" ht="21" x14ac:dyDescent="0.4">
      <c r="A7" s="19" t="s">
        <v>0</v>
      </c>
      <c r="B7" s="17"/>
      <c r="C7" s="20">
        <v>3281</v>
      </c>
      <c r="D7" s="21" t="s">
        <v>6</v>
      </c>
      <c r="E7" s="1">
        <f>IF(G3&lt;=60,(60-F3)*15,IF(G3&gt;60,(G3-F3)*15))</f>
        <v>900</v>
      </c>
      <c r="F7" s="1">
        <f>F3*60</f>
        <v>0</v>
      </c>
      <c r="G7" s="2">
        <f t="shared" ref="G7:G8" si="0">SUM(E7:F7)</f>
        <v>900</v>
      </c>
      <c r="I7" s="19" t="s">
        <v>0</v>
      </c>
      <c r="J7" s="20">
        <v>3281</v>
      </c>
      <c r="K7" s="21" t="s">
        <v>6</v>
      </c>
      <c r="L7" s="2">
        <f ca="1">SUMIF(No_oF_Teachers,L3,PPE)</f>
        <v>0</v>
      </c>
      <c r="AB7" s="4">
        <v>5</v>
      </c>
      <c r="AC7" s="31">
        <v>4210</v>
      </c>
      <c r="AD7" s="31">
        <v>9840</v>
      </c>
      <c r="AE7" s="31"/>
    </row>
    <row r="8" spans="1:31" ht="21" x14ac:dyDescent="0.4">
      <c r="A8" s="22"/>
      <c r="B8" s="17"/>
      <c r="C8" s="20">
        <v>3283</v>
      </c>
      <c r="D8" s="21" t="s">
        <v>7</v>
      </c>
      <c r="E8" s="1">
        <f>IF(G3&lt;=60,(60-F3)*21,IF(G3&gt;60,(G3-F3)*21))</f>
        <v>1260</v>
      </c>
      <c r="F8" s="1">
        <f>F$3*25.67</f>
        <v>0</v>
      </c>
      <c r="G8" s="2">
        <f t="shared" si="0"/>
        <v>1260</v>
      </c>
      <c r="I8" s="17"/>
      <c r="J8" s="20">
        <v>3283</v>
      </c>
      <c r="K8" s="21" t="s">
        <v>10</v>
      </c>
      <c r="L8" s="2">
        <f ca="1">SUMIF(No_oF_Teachers,L3,Cleaning)</f>
        <v>0</v>
      </c>
      <c r="AB8" s="4">
        <v>6</v>
      </c>
      <c r="AC8" s="31">
        <v>5057</v>
      </c>
      <c r="AD8" s="31">
        <v>11820</v>
      </c>
      <c r="AE8" s="31"/>
    </row>
    <row r="9" spans="1:31" ht="21" x14ac:dyDescent="0.4">
      <c r="A9" s="22"/>
      <c r="B9" s="17"/>
      <c r="C9" s="16"/>
      <c r="D9" s="14"/>
      <c r="E9" s="16"/>
      <c r="F9" s="16"/>
      <c r="G9" s="15"/>
      <c r="I9" s="17"/>
      <c r="J9" s="16"/>
      <c r="K9" s="14"/>
      <c r="L9" s="15"/>
      <c r="AB9" s="4">
        <v>7</v>
      </c>
      <c r="AC9" s="31">
        <v>5853</v>
      </c>
      <c r="AD9" s="31">
        <v>13680</v>
      </c>
      <c r="AE9" s="31"/>
    </row>
    <row r="10" spans="1:31" ht="17.399999999999999" x14ac:dyDescent="0.35">
      <c r="A10" s="17"/>
      <c r="B10" s="17"/>
      <c r="C10" s="16"/>
      <c r="D10" s="30"/>
      <c r="E10" s="37" t="s">
        <v>20</v>
      </c>
      <c r="F10" s="38"/>
      <c r="G10" s="35">
        <f>SUM(G7:G8)</f>
        <v>2160</v>
      </c>
      <c r="I10" s="17"/>
      <c r="J10" s="16"/>
      <c r="K10" s="29" t="s">
        <v>20</v>
      </c>
      <c r="L10" s="2">
        <f ca="1">SUM(L7:L8)</f>
        <v>0</v>
      </c>
      <c r="AB10" s="4">
        <v>8</v>
      </c>
      <c r="AC10" s="31">
        <v>6623</v>
      </c>
      <c r="AD10" s="31">
        <v>15480</v>
      </c>
      <c r="AE10" s="31"/>
    </row>
    <row r="11" spans="1:31" ht="21" customHeight="1" x14ac:dyDescent="0.4">
      <c r="A11" s="19"/>
      <c r="B11" s="17"/>
      <c r="C11" s="16"/>
      <c r="D11" s="39" t="s">
        <v>17</v>
      </c>
      <c r="E11" s="40"/>
      <c r="F11" s="40"/>
      <c r="G11" s="41"/>
      <c r="I11" s="17"/>
      <c r="J11" s="16"/>
      <c r="K11" s="45" t="s">
        <v>18</v>
      </c>
      <c r="L11" s="46"/>
      <c r="AB11" s="4">
        <v>9</v>
      </c>
      <c r="AC11" s="31">
        <v>6982</v>
      </c>
      <c r="AD11" s="31">
        <v>16320</v>
      </c>
      <c r="AE11" s="31"/>
    </row>
    <row r="12" spans="1:31" ht="29.25" customHeight="1" thickBot="1" x14ac:dyDescent="0.35">
      <c r="A12" s="32"/>
      <c r="B12" s="32"/>
      <c r="C12" s="33"/>
      <c r="D12" s="42"/>
      <c r="E12" s="43"/>
      <c r="F12" s="43"/>
      <c r="G12" s="44"/>
      <c r="I12" s="32"/>
      <c r="J12" s="33"/>
      <c r="K12" s="47"/>
      <c r="L12" s="48"/>
      <c r="AB12" s="4">
        <v>10</v>
      </c>
      <c r="AC12" s="31">
        <v>7829</v>
      </c>
      <c r="AD12" s="31">
        <v>18300</v>
      </c>
      <c r="AE12" s="31"/>
    </row>
    <row r="13" spans="1:31" x14ac:dyDescent="0.3">
      <c r="AB13" s="4">
        <v>11</v>
      </c>
      <c r="AC13" s="31">
        <v>8676</v>
      </c>
      <c r="AD13" s="31">
        <v>20280</v>
      </c>
      <c r="AE13" s="31"/>
    </row>
    <row r="14" spans="1:31" x14ac:dyDescent="0.3">
      <c r="AB14" s="4">
        <v>12</v>
      </c>
      <c r="AC14" s="31">
        <v>9524</v>
      </c>
      <c r="AD14" s="31">
        <v>22260</v>
      </c>
      <c r="AE14" s="31"/>
    </row>
    <row r="15" spans="1:31" x14ac:dyDescent="0.3">
      <c r="AB15" s="4">
        <v>13</v>
      </c>
      <c r="AC15" s="31">
        <v>10371</v>
      </c>
      <c r="AD15" s="31">
        <v>24240</v>
      </c>
      <c r="AE15" s="31"/>
    </row>
    <row r="16" spans="1:31" x14ac:dyDescent="0.3">
      <c r="AB16" s="4">
        <v>14</v>
      </c>
      <c r="AC16" s="31">
        <v>11218</v>
      </c>
      <c r="AD16" s="31">
        <v>26220</v>
      </c>
      <c r="AE16" s="31"/>
    </row>
    <row r="17" spans="28:31" x14ac:dyDescent="0.3">
      <c r="AB17" s="4">
        <v>15</v>
      </c>
      <c r="AC17" s="31">
        <v>12065</v>
      </c>
      <c r="AD17" s="31">
        <v>28200</v>
      </c>
      <c r="AE17" s="31"/>
    </row>
    <row r="18" spans="28:31" x14ac:dyDescent="0.3">
      <c r="AB18" s="4">
        <v>16</v>
      </c>
      <c r="AC18" s="31">
        <v>12912</v>
      </c>
      <c r="AD18" s="31">
        <v>30180</v>
      </c>
      <c r="AE18" s="31"/>
    </row>
  </sheetData>
  <mergeCells count="3">
    <mergeCell ref="E10:F10"/>
    <mergeCell ref="D11:G12"/>
    <mergeCell ref="K11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Calculator</vt:lpstr>
      <vt:lpstr>Cleaning</vt:lpstr>
      <vt:lpstr>Mid_PRSI</vt:lpstr>
      <vt:lpstr>No_oF_Teachers</vt:lpstr>
      <vt:lpstr>PPE</vt:lpstr>
      <vt:lpstr>PRSI_ER_Rates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Moloney</dc:creator>
  <cp:lastModifiedBy>Bernadette Campion</cp:lastModifiedBy>
  <dcterms:created xsi:type="dcterms:W3CDTF">2020-07-28T14:31:34Z</dcterms:created>
  <dcterms:modified xsi:type="dcterms:W3CDTF">2021-12-23T12:11:09Z</dcterms:modified>
</cp:coreProperties>
</file>