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filterPrivacy="1" defaultThemeVersion="166925"/>
  <xr:revisionPtr revIDLastSave="0" documentId="8_{288C4A50-C781-4299-ACC8-480D0F764CF6}" xr6:coauthVersionLast="43" xr6:coauthVersionMax="43" xr10:uidLastSave="{00000000-0000-0000-0000-000000000000}"/>
  <bookViews>
    <workbookView xWindow="-120" yWindow="-120" windowWidth="29040" windowHeight="15840" xr2:uid="{6E203318-72DB-4D22-A063-82520568C714}"/>
  </bookViews>
  <sheets>
    <sheet name="summary"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1" l="1"/>
  <c r="J8" i="1" l="1"/>
  <c r="J9" i="1"/>
  <c r="J10" i="1"/>
  <c r="J11" i="1"/>
  <c r="J18" i="1" l="1"/>
  <c r="E20" i="1"/>
  <c r="F20" i="1"/>
  <c r="G20" i="1"/>
  <c r="H20" i="1"/>
  <c r="I20" i="1"/>
  <c r="I22" i="1" s="1"/>
  <c r="J33" i="1" s="1"/>
  <c r="E13" i="1"/>
  <c r="F13" i="1"/>
  <c r="G13" i="1"/>
  <c r="H13" i="1"/>
  <c r="F22" i="1" l="1"/>
  <c r="J29" i="1" s="1"/>
  <c r="E22" i="1"/>
  <c r="J27" i="1" s="1"/>
  <c r="J20" i="1"/>
  <c r="H22" i="1"/>
  <c r="G22" i="1"/>
  <c r="J31" i="1" s="1"/>
  <c r="J13" i="1"/>
  <c r="J22" i="1" l="1"/>
</calcChain>
</file>

<file path=xl/sharedStrings.xml><?xml version="1.0" encoding="utf-8"?>
<sst xmlns="http://schemas.openxmlformats.org/spreadsheetml/2006/main" count="28" uniqueCount="23">
  <si>
    <t>Covid Aide</t>
  </si>
  <si>
    <t>COVID Cleaning Materials</t>
  </si>
  <si>
    <t>COVID Cleaning Wages</t>
  </si>
  <si>
    <t xml:space="preserve">COVID PPE &amp; Sanitation </t>
  </si>
  <si>
    <t>Nominal/General Ledger Codes</t>
  </si>
  <si>
    <t>EXPENDITURE</t>
  </si>
  <si>
    <t>COVID Enhanced Supervision</t>
  </si>
  <si>
    <t>INCOME (Grants Received)</t>
  </si>
  <si>
    <t>August 2020</t>
  </si>
  <si>
    <t>June 2021</t>
  </si>
  <si>
    <t>TOTAL</t>
  </si>
  <si>
    <t>UNSPENT (OVERSPENT)</t>
  </si>
  <si>
    <t>Refund due to the Department</t>
  </si>
  <si>
    <t>COVID Aide Grant unspent</t>
  </si>
  <si>
    <t>COVID Cleaning Materials &amp; Wages</t>
  </si>
  <si>
    <t xml:space="preserve">Refund due </t>
  </si>
  <si>
    <t>The greyed out cells contain formula please do not use.</t>
  </si>
  <si>
    <t xml:space="preserve">Important                                                                                       The Department stated that each grant should be accounted for separately. Therefore an overspend on one grant cannot be offset against an under spend in another grant. For example the overspend on COVID Aide cannot be offset against the unspent grants.  The Department has not requested a refund of the COVID Minor Works grant unspend </t>
  </si>
  <si>
    <t>COVID 19 GRANT SUMMARY FOR THE PERIOD ENDING 31ST AUGUST 2021</t>
  </si>
  <si>
    <t xml:space="preserve">January 2021 </t>
  </si>
  <si>
    <t>Expenditure</t>
  </si>
  <si>
    <t>December 2020 (Recall)*</t>
  </si>
  <si>
    <r>
      <t>*</t>
    </r>
    <r>
      <rPr>
        <b/>
        <sz val="12"/>
        <color theme="1"/>
        <rFont val="Calibri"/>
        <family val="2"/>
      </rPr>
      <t>Note</t>
    </r>
    <r>
      <rPr>
        <sz val="12"/>
        <color theme="1"/>
        <rFont val="Calibri"/>
        <family val="2"/>
        <scheme val="minor"/>
      </rPr>
      <t>: recall grant applies to schools who purchased recalled PPE products only and as a result received an enhanced grant.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</si>
</sst>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_);\(&quot;€&quot;#,##0\)"/>
    <numFmt numFmtId="165" formatCode="&quot;€&quot;#,##0_);[Red]\(&quot;€&quot;#,##0\)"/>
    <numFmt numFmtId="166" formatCode="_(* #,##0.00_);_(* \(#,##0.00\);_(* &quot;-&quot;??_);_(@_)"/>
    <numFmt numFmtId="167" formatCode="&quot;€&quot;#,##0"/>
  </numFmts>
  <fonts count="11" x14ac:knownFonts="1">
    <font>
      <sz val="12"/>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2"/>
      <color theme="0"/>
      <name val="Calibri"/>
      <family val="2"/>
      <scheme val="minor"/>
    </font>
    <font>
      <sz val="10"/>
      <color indexed="8"/>
      <name val="Arial"/>
      <family val="2"/>
    </font>
    <font>
      <b/>
      <sz val="14"/>
      <name val="Calibri"/>
      <family val="2"/>
      <scheme val="minor"/>
    </font>
    <font>
      <b/>
      <sz val="14"/>
      <color theme="1"/>
      <name val="Calibri"/>
      <family val="2"/>
      <scheme val="minor"/>
    </font>
    <font>
      <b/>
      <sz val="16"/>
      <color theme="1"/>
      <name val="Calibri"/>
      <family val="2"/>
      <scheme val="minor"/>
    </font>
    <font>
      <b/>
      <sz val="16"/>
      <color theme="0"/>
      <name val="Calibri"/>
      <family val="2"/>
      <scheme val="minor"/>
    </font>
    <font>
      <b/>
      <sz val="12"/>
      <color theme="1"/>
      <name val="Calibri"/>
      <family val="2"/>
    </font>
  </fonts>
  <fills count="12">
    <fill>
      <patternFill patternType="none"/>
    </fill>
    <fill>
      <patternFill patternType="gray125"/>
    </fill>
    <fill>
      <patternFill patternType="solid">
        <fgColor theme="2" tint="-0.499984740745262"/>
        <bgColor indexed="64"/>
      </patternFill>
    </fill>
    <fill>
      <patternFill patternType="solid">
        <fgColor theme="3" tint="0.79998168889431442"/>
        <bgColor indexed="64"/>
      </patternFill>
    </fill>
    <fill>
      <patternFill patternType="solid">
        <fgColor theme="2"/>
        <bgColor indexed="64"/>
      </patternFill>
    </fill>
    <fill>
      <patternFill patternType="solid">
        <fgColor rgb="FF92D050"/>
        <bgColor indexed="64"/>
      </patternFill>
    </fill>
    <fill>
      <patternFill patternType="solid">
        <fgColor rgb="FFFFFF00"/>
        <bgColor indexed="64"/>
      </patternFill>
    </fill>
    <fill>
      <patternFill patternType="solid">
        <fgColor rgb="FF0070C0"/>
        <bgColor indexed="64"/>
      </patternFill>
    </fill>
    <fill>
      <patternFill patternType="solid">
        <fgColor theme="0"/>
        <bgColor indexed="64"/>
      </patternFill>
    </fill>
    <fill>
      <patternFill patternType="solid">
        <fgColor theme="8" tint="-0.499984740745262"/>
        <bgColor indexed="64"/>
      </patternFill>
    </fill>
    <fill>
      <patternFill patternType="solid">
        <fgColor rgb="FFB0DD7F"/>
        <bgColor indexed="64"/>
      </patternFill>
    </fill>
    <fill>
      <patternFill patternType="solid">
        <fgColor theme="2" tint="-9.9978637043366805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166" fontId="1" fillId="0" borderId="0" applyFont="0" applyFill="0" applyBorder="0" applyAlignment="0" applyProtection="0"/>
  </cellStyleXfs>
  <cellXfs count="85">
    <xf numFmtId="0" fontId="0" fillId="0" borderId="0" xfId="0"/>
    <xf numFmtId="0" fontId="0" fillId="0" borderId="0" xfId="0" applyAlignment="1">
      <alignment wrapText="1"/>
    </xf>
    <xf numFmtId="0" fontId="3" fillId="0" borderId="0" xfId="0" applyFont="1"/>
    <xf numFmtId="0" fontId="3" fillId="5" borderId="0" xfId="0" applyFont="1" applyFill="1"/>
    <xf numFmtId="0" fontId="3" fillId="6" borderId="0" xfId="0" applyFont="1" applyFill="1"/>
    <xf numFmtId="0" fontId="0" fillId="0" borderId="1" xfId="0" applyBorder="1"/>
    <xf numFmtId="0" fontId="0" fillId="0" borderId="1" xfId="0" applyBorder="1" applyAlignment="1">
      <alignment wrapText="1"/>
    </xf>
    <xf numFmtId="0" fontId="0" fillId="6" borderId="0" xfId="0" applyFill="1"/>
    <xf numFmtId="49" fontId="0" fillId="0" borderId="0" xfId="0" applyNumberFormat="1"/>
    <xf numFmtId="0" fontId="3" fillId="5" borderId="1" xfId="0" applyFont="1" applyFill="1" applyBorder="1"/>
    <xf numFmtId="0" fontId="3" fillId="5" borderId="1" xfId="0" applyFont="1" applyFill="1" applyBorder="1" applyAlignment="1">
      <alignment wrapText="1"/>
    </xf>
    <xf numFmtId="0" fontId="0" fillId="0" borderId="4" xfId="0" applyBorder="1"/>
    <xf numFmtId="0" fontId="0" fillId="0" borderId="4" xfId="0" applyBorder="1" applyAlignment="1">
      <alignment wrapText="1"/>
    </xf>
    <xf numFmtId="0" fontId="3" fillId="0" borderId="7" xfId="0" applyFont="1" applyBorder="1"/>
    <xf numFmtId="0" fontId="3" fillId="0" borderId="8" xfId="0" applyFont="1" applyBorder="1"/>
    <xf numFmtId="0" fontId="3" fillId="0" borderId="8" xfId="0" applyFont="1" applyBorder="1" applyAlignment="1">
      <alignment wrapText="1"/>
    </xf>
    <xf numFmtId="0" fontId="0" fillId="0" borderId="0" xfId="0" applyFont="1" applyBorder="1"/>
    <xf numFmtId="0" fontId="6" fillId="0" borderId="0" xfId="0" applyFont="1" applyBorder="1"/>
    <xf numFmtId="0" fontId="2" fillId="2" borderId="0" xfId="0" applyFont="1" applyFill="1"/>
    <xf numFmtId="0" fontId="2" fillId="2" borderId="1" xfId="0" applyFont="1" applyFill="1" applyBorder="1" applyAlignment="1">
      <alignment horizontal="center"/>
    </xf>
    <xf numFmtId="0" fontId="2" fillId="2" borderId="1" xfId="0" applyFont="1" applyFill="1" applyBorder="1" applyAlignment="1">
      <alignment horizontal="center" wrapText="1"/>
    </xf>
    <xf numFmtId="0" fontId="3" fillId="0" borderId="9" xfId="0" applyFont="1" applyBorder="1" applyAlignment="1">
      <alignment wrapText="1"/>
    </xf>
    <xf numFmtId="0" fontId="2" fillId="2" borderId="10" xfId="0" applyFont="1" applyFill="1" applyBorder="1" applyAlignment="1">
      <alignment horizontal="center" wrapText="1"/>
    </xf>
    <xf numFmtId="0" fontId="0" fillId="0" borderId="10" xfId="0" applyBorder="1" applyAlignment="1">
      <alignment wrapText="1"/>
    </xf>
    <xf numFmtId="0" fontId="3" fillId="5" borderId="10" xfId="0" applyFont="1" applyFill="1" applyBorder="1" applyAlignment="1">
      <alignment wrapText="1"/>
    </xf>
    <xf numFmtId="0" fontId="0" fillId="0" borderId="14" xfId="0" applyBorder="1" applyAlignment="1">
      <alignment wrapText="1"/>
    </xf>
    <xf numFmtId="164" fontId="0" fillId="0" borderId="1" xfId="1" applyNumberFormat="1" applyFont="1" applyBorder="1"/>
    <xf numFmtId="164" fontId="0" fillId="0" borderId="1" xfId="1" applyNumberFormat="1" applyFont="1" applyBorder="1" applyAlignment="1">
      <alignment wrapText="1"/>
    </xf>
    <xf numFmtId="164" fontId="5" fillId="0" borderId="1" xfId="1" applyNumberFormat="1" applyFont="1" applyFill="1" applyBorder="1" applyAlignment="1" applyProtection="1"/>
    <xf numFmtId="164" fontId="0" fillId="0" borderId="3" xfId="1" applyNumberFormat="1" applyFont="1" applyBorder="1"/>
    <xf numFmtId="164" fontId="0" fillId="0" borderId="3" xfId="1" applyNumberFormat="1" applyFont="1" applyBorder="1" applyAlignment="1">
      <alignment wrapText="1"/>
    </xf>
    <xf numFmtId="165" fontId="0" fillId="0" borderId="1" xfId="0" applyNumberFormat="1" applyBorder="1"/>
    <xf numFmtId="165" fontId="0" fillId="0" borderId="1" xfId="0" applyNumberFormat="1" applyBorder="1" applyAlignment="1">
      <alignment wrapText="1"/>
    </xf>
    <xf numFmtId="165" fontId="0" fillId="0" borderId="10" xfId="0" applyNumberFormat="1" applyBorder="1" applyAlignment="1">
      <alignment wrapText="1"/>
    </xf>
    <xf numFmtId="165" fontId="0" fillId="0" borderId="1" xfId="1" applyNumberFormat="1" applyFont="1" applyBorder="1"/>
    <xf numFmtId="165" fontId="0" fillId="0" borderId="1" xfId="1" applyNumberFormat="1" applyFont="1" applyBorder="1" applyAlignment="1">
      <alignment wrapText="1"/>
    </xf>
    <xf numFmtId="165" fontId="0" fillId="0" borderId="3" xfId="1" applyNumberFormat="1" applyFont="1" applyBorder="1"/>
    <xf numFmtId="165" fontId="0" fillId="0" borderId="3" xfId="1" applyNumberFormat="1" applyFont="1" applyBorder="1" applyAlignment="1">
      <alignment wrapText="1"/>
    </xf>
    <xf numFmtId="165" fontId="0" fillId="0" borderId="13" xfId="1" applyNumberFormat="1" applyFont="1" applyBorder="1" applyAlignment="1">
      <alignment wrapText="1"/>
    </xf>
    <xf numFmtId="165" fontId="0" fillId="3" borderId="10" xfId="1" applyNumberFormat="1" applyFont="1" applyFill="1" applyBorder="1" applyAlignment="1">
      <alignment wrapText="1"/>
    </xf>
    <xf numFmtId="164" fontId="3" fillId="4" borderId="5" xfId="1" applyNumberFormat="1" applyFont="1" applyFill="1" applyBorder="1"/>
    <xf numFmtId="164" fontId="3" fillId="4" borderId="6" xfId="1" applyNumberFormat="1" applyFont="1" applyFill="1" applyBorder="1"/>
    <xf numFmtId="164" fontId="3" fillId="4" borderId="6" xfId="1" applyNumberFormat="1" applyFont="1" applyFill="1" applyBorder="1" applyAlignment="1">
      <alignment wrapText="1"/>
    </xf>
    <xf numFmtId="164" fontId="3" fillId="4" borderId="12" xfId="1" applyNumberFormat="1" applyFont="1" applyFill="1" applyBorder="1" applyAlignment="1">
      <alignment wrapText="1"/>
    </xf>
    <xf numFmtId="164" fontId="0" fillId="4" borderId="10" xfId="1" applyNumberFormat="1" applyFont="1" applyFill="1" applyBorder="1" applyAlignment="1">
      <alignment wrapText="1"/>
    </xf>
    <xf numFmtId="164" fontId="0" fillId="4" borderId="13" xfId="1" applyNumberFormat="1" applyFont="1" applyFill="1" applyBorder="1" applyAlignment="1">
      <alignment wrapText="1"/>
    </xf>
    <xf numFmtId="165" fontId="4" fillId="8" borderId="8" xfId="1" applyNumberFormat="1" applyFont="1" applyFill="1" applyBorder="1"/>
    <xf numFmtId="165" fontId="4" fillId="8" borderId="8" xfId="1" applyNumberFormat="1" applyFont="1" applyFill="1" applyBorder="1" applyAlignment="1">
      <alignment wrapText="1"/>
    </xf>
    <xf numFmtId="0" fontId="0" fillId="10" borderId="23" xfId="0" applyFill="1" applyBorder="1"/>
    <xf numFmtId="0" fontId="0" fillId="10" borderId="1" xfId="0" applyFill="1" applyBorder="1"/>
    <xf numFmtId="0" fontId="0" fillId="10" borderId="24" xfId="0" applyFill="1" applyBorder="1"/>
    <xf numFmtId="167" fontId="0" fillId="10" borderId="24" xfId="0" applyNumberFormat="1" applyFill="1" applyBorder="1" applyAlignment="1">
      <alignment horizontal="right" indent="1"/>
    </xf>
    <xf numFmtId="167" fontId="0" fillId="10" borderId="24" xfId="0" applyNumberFormat="1" applyFill="1" applyBorder="1" applyAlignment="1">
      <alignment horizontal="right"/>
    </xf>
    <xf numFmtId="167" fontId="0" fillId="10" borderId="27" xfId="0" applyNumberFormat="1" applyFill="1" applyBorder="1"/>
    <xf numFmtId="0" fontId="7" fillId="10" borderId="23" xfId="0" applyFont="1" applyFill="1" applyBorder="1"/>
    <xf numFmtId="0" fontId="7" fillId="10" borderId="1" xfId="0" applyFont="1" applyFill="1" applyBorder="1"/>
    <xf numFmtId="0" fontId="7" fillId="10" borderId="10" xfId="0" applyFont="1" applyFill="1" applyBorder="1"/>
    <xf numFmtId="167" fontId="7" fillId="10" borderId="2" xfId="0" applyNumberFormat="1" applyFont="1" applyFill="1" applyBorder="1"/>
    <xf numFmtId="0" fontId="0" fillId="10" borderId="25" xfId="0" applyFill="1" applyBorder="1"/>
    <xf numFmtId="0" fontId="0" fillId="10" borderId="26" xfId="0" applyFill="1" applyBorder="1"/>
    <xf numFmtId="0" fontId="0" fillId="10" borderId="11" xfId="0" applyFill="1" applyBorder="1"/>
    <xf numFmtId="165" fontId="3" fillId="4" borderId="5" xfId="1" applyNumberFormat="1" applyFont="1" applyFill="1" applyBorder="1"/>
    <xf numFmtId="165" fontId="3" fillId="4" borderId="6" xfId="1" applyNumberFormat="1" applyFont="1" applyFill="1" applyBorder="1"/>
    <xf numFmtId="165" fontId="3" fillId="4" borderId="6" xfId="1" applyNumberFormat="1" applyFont="1" applyFill="1" applyBorder="1" applyAlignment="1">
      <alignment wrapText="1"/>
    </xf>
    <xf numFmtId="165" fontId="3" fillId="4" borderId="31" xfId="1" applyNumberFormat="1" applyFont="1" applyFill="1" applyBorder="1" applyAlignment="1">
      <alignment wrapText="1"/>
    </xf>
    <xf numFmtId="165" fontId="0" fillId="11" borderId="5" xfId="1" applyNumberFormat="1" applyFont="1" applyFill="1" applyBorder="1"/>
    <xf numFmtId="165" fontId="0" fillId="11" borderId="6" xfId="1" applyNumberFormat="1" applyFont="1" applyFill="1" applyBorder="1"/>
    <xf numFmtId="165" fontId="0" fillId="11" borderId="31" xfId="1" applyNumberFormat="1" applyFont="1" applyFill="1" applyBorder="1"/>
    <xf numFmtId="49" fontId="0" fillId="0" borderId="0" xfId="0" applyNumberFormat="1" applyFill="1"/>
    <xf numFmtId="0" fontId="0" fillId="0" borderId="0" xfId="0" applyFill="1"/>
    <xf numFmtId="164" fontId="0" fillId="0" borderId="1" xfId="1" applyNumberFormat="1" applyFont="1" applyFill="1" applyBorder="1"/>
    <xf numFmtId="0" fontId="9" fillId="7" borderId="0" xfId="0" applyFont="1" applyFill="1" applyAlignment="1">
      <alignment horizontal="center"/>
    </xf>
    <xf numFmtId="0" fontId="8" fillId="10" borderId="28" xfId="0" applyFont="1" applyFill="1" applyBorder="1" applyAlignment="1">
      <alignment horizontal="center"/>
    </xf>
    <xf numFmtId="0" fontId="8" fillId="10" borderId="29" xfId="0" applyFont="1" applyFill="1" applyBorder="1" applyAlignment="1">
      <alignment horizontal="center"/>
    </xf>
    <xf numFmtId="0" fontId="8" fillId="10" borderId="30" xfId="0" applyFont="1" applyFill="1" applyBorder="1" applyAlignment="1">
      <alignment horizontal="center"/>
    </xf>
    <xf numFmtId="0" fontId="7" fillId="4" borderId="0" xfId="0" applyFont="1" applyFill="1" applyAlignment="1">
      <alignment horizontal="center"/>
    </xf>
    <xf numFmtId="0" fontId="4" fillId="9" borderId="15" xfId="0" applyFont="1" applyFill="1" applyBorder="1" applyAlignment="1">
      <alignment horizontal="center" vertical="top" wrapText="1"/>
    </xf>
    <xf numFmtId="0" fontId="4" fillId="9" borderId="16" xfId="0" applyFont="1" applyFill="1" applyBorder="1" applyAlignment="1">
      <alignment horizontal="center" vertical="top" wrapText="1"/>
    </xf>
    <xf numFmtId="0" fontId="4" fillId="9" borderId="17" xfId="0" applyFont="1" applyFill="1" applyBorder="1" applyAlignment="1">
      <alignment horizontal="center" vertical="top" wrapText="1"/>
    </xf>
    <xf numFmtId="0" fontId="4" fillId="9" borderId="18" xfId="0" applyFont="1" applyFill="1" applyBorder="1" applyAlignment="1">
      <alignment horizontal="center" vertical="top" wrapText="1"/>
    </xf>
    <xf numFmtId="0" fontId="4" fillId="9" borderId="0" xfId="0" applyFont="1" applyFill="1" applyBorder="1" applyAlignment="1">
      <alignment horizontal="center" vertical="top" wrapText="1"/>
    </xf>
    <xf numFmtId="0" fontId="4" fillId="9" borderId="19" xfId="0" applyFont="1" applyFill="1" applyBorder="1" applyAlignment="1">
      <alignment horizontal="center" vertical="top" wrapText="1"/>
    </xf>
    <xf numFmtId="0" fontId="4" fillId="9" borderId="20" xfId="0" applyFont="1" applyFill="1" applyBorder="1" applyAlignment="1">
      <alignment horizontal="center" vertical="top" wrapText="1"/>
    </xf>
    <xf numFmtId="0" fontId="4" fillId="9" borderId="21" xfId="0" applyFont="1" applyFill="1" applyBorder="1" applyAlignment="1">
      <alignment horizontal="center" vertical="top" wrapText="1"/>
    </xf>
    <xf numFmtId="0" fontId="4" fillId="9" borderId="22" xfId="0" applyFont="1" applyFill="1" applyBorder="1" applyAlignment="1">
      <alignment horizontal="center" vertical="top" wrapText="1"/>
    </xf>
  </cellXfs>
  <cellStyles count="2">
    <cellStyle name="Comma" xfId="1" builtinId="3"/>
    <cellStyle name="Normal" xfId="0" builtinId="0"/>
  </cellStyles>
  <dxfs count="0"/>
  <tableStyles count="0" defaultTableStyle="TableStyleMedium2" defaultPivotStyle="PivotStyleLight16"/>
  <colors>
    <mruColors>
      <color rgb="FFB0DD7F"/>
      <color rgb="FF9ED5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6D594-14C5-4FDF-A1EF-435A3A2C2FD0}">
  <dimension ref="A1:M38"/>
  <sheetViews>
    <sheetView tabSelected="1" topLeftCell="A10" workbookViewId="0">
      <selection activeCell="J35" sqref="J35"/>
    </sheetView>
  </sheetViews>
  <sheetFormatPr defaultRowHeight="15.75" x14ac:dyDescent="0.25"/>
  <cols>
    <col min="5" max="7" width="10.625" customWidth="1"/>
    <col min="8" max="8" width="11.875" customWidth="1"/>
    <col min="9" max="10" width="10.625" style="1" customWidth="1"/>
  </cols>
  <sheetData>
    <row r="1" spans="1:10" ht="21" x14ac:dyDescent="0.35">
      <c r="A1" s="71" t="s">
        <v>18</v>
      </c>
      <c r="B1" s="71"/>
      <c r="C1" s="71"/>
      <c r="D1" s="71"/>
      <c r="E1" s="71"/>
      <c r="F1" s="71"/>
      <c r="G1" s="71"/>
      <c r="H1" s="71"/>
      <c r="I1" s="71"/>
      <c r="J1" s="71"/>
    </row>
    <row r="2" spans="1:10" ht="33.75" customHeight="1" x14ac:dyDescent="0.3">
      <c r="A2" s="75" t="s">
        <v>16</v>
      </c>
      <c r="B2" s="75"/>
      <c r="C2" s="75"/>
      <c r="D2" s="75"/>
      <c r="E2" s="75"/>
      <c r="F2" s="75"/>
      <c r="G2" s="75"/>
      <c r="H2" s="75"/>
      <c r="I2" s="75"/>
      <c r="J2" s="75"/>
    </row>
    <row r="3" spans="1:10" ht="63" x14ac:dyDescent="0.25">
      <c r="A3" s="18"/>
      <c r="B3" s="18"/>
      <c r="C3" s="18"/>
      <c r="D3" s="18"/>
      <c r="E3" s="19" t="s">
        <v>0</v>
      </c>
      <c r="F3" s="20" t="s">
        <v>3</v>
      </c>
      <c r="G3" s="20" t="s">
        <v>6</v>
      </c>
      <c r="H3" s="20" t="s">
        <v>1</v>
      </c>
      <c r="I3" s="20" t="s">
        <v>2</v>
      </c>
      <c r="J3" s="22" t="s">
        <v>10</v>
      </c>
    </row>
    <row r="4" spans="1:10" x14ac:dyDescent="0.25">
      <c r="E4" s="5"/>
      <c r="F4" s="6"/>
      <c r="G4" s="6"/>
      <c r="H4" s="6"/>
      <c r="I4" s="6"/>
      <c r="J4" s="23"/>
    </row>
    <row r="5" spans="1:10" x14ac:dyDescent="0.25">
      <c r="A5" s="4" t="s">
        <v>7</v>
      </c>
      <c r="B5" s="7"/>
      <c r="C5" s="7"/>
      <c r="D5" s="7"/>
      <c r="E5" s="5"/>
      <c r="F5" s="5"/>
      <c r="G5" s="5"/>
      <c r="H5" s="5"/>
      <c r="I5" s="6"/>
      <c r="J5" s="23"/>
    </row>
    <row r="6" spans="1:10" x14ac:dyDescent="0.25">
      <c r="A6" s="3" t="s">
        <v>4</v>
      </c>
      <c r="B6" s="3"/>
      <c r="C6" s="3"/>
      <c r="D6" s="3"/>
      <c r="E6" s="9">
        <v>3280</v>
      </c>
      <c r="F6" s="9">
        <v>3281</v>
      </c>
      <c r="G6" s="9">
        <v>3282</v>
      </c>
      <c r="H6" s="9">
        <v>3283</v>
      </c>
      <c r="I6" s="10">
        <v>3283</v>
      </c>
      <c r="J6" s="24"/>
    </row>
    <row r="7" spans="1:10" x14ac:dyDescent="0.25">
      <c r="E7" s="5"/>
      <c r="F7" s="5"/>
      <c r="G7" s="5"/>
      <c r="H7" s="5"/>
      <c r="I7" s="6"/>
      <c r="J7" s="23"/>
    </row>
    <row r="8" spans="1:10" x14ac:dyDescent="0.25">
      <c r="B8" s="8" t="s">
        <v>8</v>
      </c>
      <c r="E8" s="26">
        <v>2800</v>
      </c>
      <c r="F8" s="26">
        <v>39000</v>
      </c>
      <c r="G8" s="26">
        <v>34000</v>
      </c>
      <c r="H8" s="26">
        <v>10000</v>
      </c>
      <c r="I8" s="27"/>
      <c r="J8" s="44">
        <f>SUM(E8:I8)</f>
        <v>85800</v>
      </c>
    </row>
    <row r="9" spans="1:10" x14ac:dyDescent="0.25">
      <c r="B9" s="68" t="s">
        <v>21</v>
      </c>
      <c r="C9" s="69"/>
      <c r="D9" s="69"/>
      <c r="E9" s="70">
        <v>286.64</v>
      </c>
      <c r="F9" s="70">
        <v>5400</v>
      </c>
      <c r="G9" s="70"/>
      <c r="H9" s="70"/>
      <c r="I9" s="27"/>
      <c r="J9" s="44">
        <f>SUM(E9:I9)</f>
        <v>5686.64</v>
      </c>
    </row>
    <row r="10" spans="1:10" ht="16.149999999999999" customHeight="1" x14ac:dyDescent="0.25">
      <c r="B10" s="68" t="s">
        <v>19</v>
      </c>
      <c r="C10" s="69"/>
      <c r="D10" s="69"/>
      <c r="E10" s="70"/>
      <c r="F10" s="70">
        <v>23000</v>
      </c>
      <c r="G10" s="70">
        <v>34000</v>
      </c>
      <c r="H10" s="28">
        <v>10000</v>
      </c>
      <c r="I10" s="27"/>
      <c r="J10" s="44">
        <f>SUM(E10:I10)</f>
        <v>67000</v>
      </c>
    </row>
    <row r="11" spans="1:10" x14ac:dyDescent="0.25">
      <c r="B11" s="68" t="s">
        <v>9</v>
      </c>
      <c r="C11" s="69"/>
      <c r="D11" s="69"/>
      <c r="E11" s="70"/>
      <c r="F11" s="70">
        <v>29000</v>
      </c>
      <c r="G11" s="70">
        <v>21400</v>
      </c>
      <c r="H11" s="28">
        <v>8000</v>
      </c>
      <c r="I11" s="27"/>
      <c r="J11" s="44">
        <f>SUM(E11:I11)</f>
        <v>58400</v>
      </c>
    </row>
    <row r="12" spans="1:10" ht="16.5" thickBot="1" x14ac:dyDescent="0.3">
      <c r="E12" s="29"/>
      <c r="F12" s="29"/>
      <c r="G12" s="29"/>
      <c r="H12" s="29"/>
      <c r="I12" s="30"/>
      <c r="J12" s="45"/>
    </row>
    <row r="13" spans="1:10" ht="16.5" thickBot="1" x14ac:dyDescent="0.3">
      <c r="A13" s="2" t="s">
        <v>10</v>
      </c>
      <c r="E13" s="40">
        <f>SUM(E8:E12)</f>
        <v>3086.64</v>
      </c>
      <c r="F13" s="41">
        <f>SUM(F8:F12)</f>
        <v>96400</v>
      </c>
      <c r="G13" s="41">
        <f>SUM(G8:G12)</f>
        <v>89400</v>
      </c>
      <c r="H13" s="41">
        <f>SUM(H8:H12)</f>
        <v>28000</v>
      </c>
      <c r="I13" s="42"/>
      <c r="J13" s="43">
        <f>SUM(E13:I13)</f>
        <v>216886.64</v>
      </c>
    </row>
    <row r="14" spans="1:10" x14ac:dyDescent="0.25">
      <c r="E14" s="13"/>
      <c r="F14" s="14"/>
      <c r="G14" s="14"/>
      <c r="H14" s="14"/>
      <c r="I14" s="15"/>
      <c r="J14" s="21"/>
    </row>
    <row r="15" spans="1:10" x14ac:dyDescent="0.25">
      <c r="A15" s="4" t="s">
        <v>5</v>
      </c>
      <c r="B15" s="7"/>
      <c r="C15" s="7"/>
      <c r="D15" s="7"/>
      <c r="E15" s="11"/>
      <c r="F15" s="11"/>
      <c r="G15" s="11"/>
      <c r="H15" s="11"/>
      <c r="I15" s="12"/>
      <c r="J15" s="25"/>
    </row>
    <row r="16" spans="1:10" x14ac:dyDescent="0.25">
      <c r="A16" s="3" t="s">
        <v>4</v>
      </c>
      <c r="B16" s="3"/>
      <c r="C16" s="3"/>
      <c r="D16" s="3"/>
      <c r="E16" s="9">
        <v>5801</v>
      </c>
      <c r="F16" s="9">
        <v>5802</v>
      </c>
      <c r="G16" s="9">
        <v>5803</v>
      </c>
      <c r="H16" s="9">
        <v>5805</v>
      </c>
      <c r="I16" s="10">
        <v>5804</v>
      </c>
      <c r="J16" s="24"/>
    </row>
    <row r="17" spans="1:13" x14ac:dyDescent="0.25">
      <c r="E17" s="31"/>
      <c r="F17" s="31"/>
      <c r="G17" s="31"/>
      <c r="H17" s="31"/>
      <c r="I17" s="32"/>
      <c r="J17" s="33"/>
    </row>
    <row r="18" spans="1:13" x14ac:dyDescent="0.25">
      <c r="B18" t="s">
        <v>20</v>
      </c>
      <c r="E18" s="34">
        <v>4500</v>
      </c>
      <c r="F18" s="34">
        <v>74000</v>
      </c>
      <c r="G18" s="34">
        <v>14000</v>
      </c>
      <c r="H18" s="34">
        <v>19000</v>
      </c>
      <c r="I18" s="35">
        <v>23000</v>
      </c>
      <c r="J18" s="39">
        <f>SUM(E18:I18)</f>
        <v>134500</v>
      </c>
    </row>
    <row r="19" spans="1:13" ht="16.5" thickBot="1" x14ac:dyDescent="0.3">
      <c r="D19" s="2"/>
      <c r="E19" s="36"/>
      <c r="F19" s="36"/>
      <c r="G19" s="36"/>
      <c r="H19" s="36"/>
      <c r="I19" s="37"/>
      <c r="J19" s="38"/>
    </row>
    <row r="20" spans="1:13" ht="16.5" thickBot="1" x14ac:dyDescent="0.3">
      <c r="A20" s="2" t="s">
        <v>10</v>
      </c>
      <c r="E20" s="61">
        <f>SUM(E18:E19)</f>
        <v>4500</v>
      </c>
      <c r="F20" s="62">
        <f>SUM(F18:F19)</f>
        <v>74000</v>
      </c>
      <c r="G20" s="62">
        <f>SUM(G18:G19)</f>
        <v>14000</v>
      </c>
      <c r="H20" s="62">
        <f>SUM(H18:H19)</f>
        <v>19000</v>
      </c>
      <c r="I20" s="63">
        <f>SUM(I18:I19)</f>
        <v>23000</v>
      </c>
      <c r="J20" s="64">
        <f>SUM(E20:I20)</f>
        <v>134500</v>
      </c>
    </row>
    <row r="21" spans="1:13" ht="16.5" thickBot="1" x14ac:dyDescent="0.3">
      <c r="E21" s="46"/>
      <c r="F21" s="46"/>
      <c r="G21" s="46"/>
      <c r="H21" s="46"/>
      <c r="I21" s="47"/>
      <c r="J21" s="47"/>
    </row>
    <row r="22" spans="1:13" ht="19.5" thickBot="1" x14ac:dyDescent="0.35">
      <c r="A22" s="17" t="s">
        <v>11</v>
      </c>
      <c r="B22" s="16"/>
      <c r="C22" s="16"/>
      <c r="D22" s="16"/>
      <c r="E22" s="65">
        <f>E13-E20</f>
        <v>-1413.3600000000001</v>
      </c>
      <c r="F22" s="66">
        <f t="shared" ref="F22:I22" si="0">F13-F20</f>
        <v>22400</v>
      </c>
      <c r="G22" s="66">
        <f t="shared" si="0"/>
        <v>75400</v>
      </c>
      <c r="H22" s="66">
        <f t="shared" si="0"/>
        <v>9000</v>
      </c>
      <c r="I22" s="66">
        <f t="shared" si="0"/>
        <v>-23000</v>
      </c>
      <c r="J22" s="67">
        <f>SUM(E22:I22)</f>
        <v>82386.64</v>
      </c>
    </row>
    <row r="24" spans="1:13" ht="16.5" thickBot="1" x14ac:dyDescent="0.3"/>
    <row r="25" spans="1:13" ht="21" customHeight="1" x14ac:dyDescent="0.35">
      <c r="A25" s="76" t="s">
        <v>17</v>
      </c>
      <c r="B25" s="77"/>
      <c r="C25" s="77"/>
      <c r="D25" s="78"/>
      <c r="E25" s="72" t="s">
        <v>12</v>
      </c>
      <c r="F25" s="73"/>
      <c r="G25" s="73"/>
      <c r="H25" s="73"/>
      <c r="I25" s="73"/>
      <c r="J25" s="74"/>
      <c r="L25" s="1"/>
      <c r="M25" s="1"/>
    </row>
    <row r="26" spans="1:13" x14ac:dyDescent="0.25">
      <c r="A26" s="79"/>
      <c r="B26" s="80"/>
      <c r="C26" s="80"/>
      <c r="D26" s="81"/>
      <c r="E26" s="48"/>
      <c r="F26" s="49"/>
      <c r="G26" s="49"/>
      <c r="H26" s="49"/>
      <c r="I26" s="49"/>
      <c r="J26" s="50"/>
      <c r="L26" s="1"/>
      <c r="M26" s="1"/>
    </row>
    <row r="27" spans="1:13" x14ac:dyDescent="0.25">
      <c r="A27" s="79"/>
      <c r="B27" s="80"/>
      <c r="C27" s="80"/>
      <c r="D27" s="81"/>
      <c r="E27" s="48"/>
      <c r="F27" s="49" t="s">
        <v>13</v>
      </c>
      <c r="G27" s="49"/>
      <c r="H27" s="49"/>
      <c r="I27" s="49"/>
      <c r="J27" s="51" t="str">
        <f>IF(E22&gt;0, E22, " 0")</f>
        <v xml:space="preserve"> 0</v>
      </c>
      <c r="L27" s="1"/>
      <c r="M27" s="1"/>
    </row>
    <row r="28" spans="1:13" x14ac:dyDescent="0.25">
      <c r="A28" s="79"/>
      <c r="B28" s="80"/>
      <c r="C28" s="80"/>
      <c r="D28" s="81"/>
      <c r="E28" s="48"/>
      <c r="F28" s="49"/>
      <c r="G28" s="49"/>
      <c r="H28" s="49"/>
      <c r="I28" s="49"/>
      <c r="J28" s="51"/>
      <c r="L28" s="1"/>
      <c r="M28" s="1"/>
    </row>
    <row r="29" spans="1:13" x14ac:dyDescent="0.25">
      <c r="A29" s="79"/>
      <c r="B29" s="80"/>
      <c r="C29" s="80"/>
      <c r="D29" s="81"/>
      <c r="E29" s="48"/>
      <c r="F29" s="49" t="s">
        <v>3</v>
      </c>
      <c r="G29" s="49"/>
      <c r="H29" s="49"/>
      <c r="I29" s="49"/>
      <c r="J29" s="52">
        <f>IF(F22&gt;0,F22, "0")</f>
        <v>22400</v>
      </c>
      <c r="L29" s="1"/>
      <c r="M29" s="1"/>
    </row>
    <row r="30" spans="1:13" x14ac:dyDescent="0.25">
      <c r="A30" s="79"/>
      <c r="B30" s="80"/>
      <c r="C30" s="80"/>
      <c r="D30" s="81"/>
      <c r="E30" s="48"/>
      <c r="F30" s="49"/>
      <c r="G30" s="49"/>
      <c r="H30" s="49"/>
      <c r="I30" s="49"/>
      <c r="J30" s="51"/>
      <c r="L30" s="1"/>
      <c r="M30" s="1"/>
    </row>
    <row r="31" spans="1:13" x14ac:dyDescent="0.25">
      <c r="A31" s="79"/>
      <c r="B31" s="80"/>
      <c r="C31" s="80"/>
      <c r="D31" s="81"/>
      <c r="E31" s="48"/>
      <c r="F31" s="49" t="s">
        <v>6</v>
      </c>
      <c r="G31" s="49"/>
      <c r="H31" s="49"/>
      <c r="I31" s="49"/>
      <c r="J31" s="52">
        <f>IF(G22&gt;0,G22, "0")</f>
        <v>75400</v>
      </c>
      <c r="L31" s="1"/>
      <c r="M31" s="1"/>
    </row>
    <row r="32" spans="1:13" x14ac:dyDescent="0.25">
      <c r="A32" s="79"/>
      <c r="B32" s="80"/>
      <c r="C32" s="80"/>
      <c r="D32" s="81"/>
      <c r="E32" s="48"/>
      <c r="F32" s="49"/>
      <c r="G32" s="49"/>
      <c r="H32" s="49"/>
      <c r="I32" s="49"/>
      <c r="J32" s="51"/>
      <c r="L32" s="1"/>
      <c r="M32" s="1"/>
    </row>
    <row r="33" spans="1:13" x14ac:dyDescent="0.25">
      <c r="A33" s="79"/>
      <c r="B33" s="80"/>
      <c r="C33" s="80"/>
      <c r="D33" s="81"/>
      <c r="E33" s="48"/>
      <c r="F33" s="49" t="s">
        <v>14</v>
      </c>
      <c r="G33" s="49"/>
      <c r="H33" s="49"/>
      <c r="I33" s="49"/>
      <c r="J33" s="51" t="str">
        <f>IF((H22+I22)&gt;0,(H22+I22), "0")</f>
        <v>0</v>
      </c>
      <c r="L33" s="1"/>
      <c r="M33" s="1"/>
    </row>
    <row r="34" spans="1:13" ht="16.5" thickBot="1" x14ac:dyDescent="0.3">
      <c r="A34" s="79"/>
      <c r="B34" s="80"/>
      <c r="C34" s="80"/>
      <c r="D34" s="81"/>
      <c r="E34" s="48"/>
      <c r="F34" s="49"/>
      <c r="G34" s="49"/>
      <c r="H34" s="49"/>
      <c r="I34" s="49"/>
      <c r="J34" s="53"/>
      <c r="L34" s="1"/>
      <c r="M34" s="1"/>
    </row>
    <row r="35" spans="1:13" ht="19.5" thickBot="1" x14ac:dyDescent="0.35">
      <c r="A35" s="79"/>
      <c r="B35" s="80"/>
      <c r="C35" s="80"/>
      <c r="D35" s="81"/>
      <c r="E35" s="54"/>
      <c r="F35" s="55" t="s">
        <v>15</v>
      </c>
      <c r="G35" s="55"/>
      <c r="H35" s="55"/>
      <c r="I35" s="56"/>
      <c r="J35" s="57">
        <f>SUM(J29:J34)</f>
        <v>97800</v>
      </c>
      <c r="L35" s="1"/>
      <c r="M35" s="1"/>
    </row>
    <row r="36" spans="1:13" ht="16.5" thickBot="1" x14ac:dyDescent="0.3">
      <c r="A36" s="82"/>
      <c r="B36" s="83"/>
      <c r="C36" s="83"/>
      <c r="D36" s="84"/>
      <c r="E36" s="58"/>
      <c r="F36" s="59"/>
      <c r="G36" s="59"/>
      <c r="H36" s="59"/>
      <c r="I36" s="59"/>
      <c r="J36" s="60"/>
      <c r="L36" s="1"/>
      <c r="M36" s="1"/>
    </row>
    <row r="38" spans="1:13" x14ac:dyDescent="0.25">
      <c r="A38" t="s">
        <v>22</v>
      </c>
    </row>
  </sheetData>
  <mergeCells count="4">
    <mergeCell ref="A1:J1"/>
    <mergeCell ref="E25:J25"/>
    <mergeCell ref="A2:J2"/>
    <mergeCell ref="A25:D3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1" ma:contentTypeDescription="Create a new document." ma:contentTypeScope="" ma:versionID="42596161a03454bc575f2e3b0701d7c6">
  <xsd:schema xmlns:xsd="http://www.w3.org/2001/XMLSchema" xmlns:xs="http://www.w3.org/2001/XMLSchema" xmlns:p="http://schemas.microsoft.com/office/2006/metadata/properties" xmlns:ns3="e92d1a54-40b2-4a62-9320-551ae05f4a35" targetNamespace="http://schemas.microsoft.com/office/2006/metadata/properties" ma:root="true" ma:fieldsID="ea512fa43c4271acdd6af2931e3a1baf" ns3:_="">
    <xsd:import namespace="e92d1a54-40b2-4a62-9320-551ae05f4a3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E835E1F-AB4A-491C-8662-3CEBEADD34F0}">
  <ds:schemaRefs>
    <ds:schemaRef ds:uri="http://schemas.microsoft.com/sharepoint/v3/contenttype/forms"/>
  </ds:schemaRefs>
</ds:datastoreItem>
</file>

<file path=customXml/itemProps2.xml><?xml version="1.0" encoding="utf-8"?>
<ds:datastoreItem xmlns:ds="http://schemas.openxmlformats.org/officeDocument/2006/customXml" ds:itemID="{598DDBD4-70D5-4CFF-B4DF-1315972C22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8C2398-20D0-42A7-961D-2595C7888E05}">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92d1a54-40b2-4a62-9320-551ae05f4a3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2021-08-10T14:10:08Z</dcterms:created>
  <dcterms:modified xsi:type="dcterms:W3CDTF">2021-09-08T14:05:12Z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