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8_{589E289B-BFCC-4DF7-B471-0D6317445D3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1" i="1"/>
  <c r="E11" i="1"/>
  <c r="F9" i="1"/>
  <c r="F13" i="1" s="1"/>
  <c r="E9" i="1"/>
  <c r="E10" i="1"/>
  <c r="E13" i="1" l="1"/>
  <c r="G13" i="1" s="1"/>
  <c r="G4" i="1"/>
  <c r="G9" i="1" l="1"/>
  <c r="G11" i="1"/>
  <c r="G10" i="1"/>
  <c r="G8" i="1" l="1"/>
  <c r="G7" i="1"/>
</calcChain>
</file>

<file path=xl/sharedStrings.xml><?xml version="1.0" encoding="utf-8"?>
<sst xmlns="http://schemas.openxmlformats.org/spreadsheetml/2006/main" count="14" uniqueCount="14">
  <si>
    <t>Covid Aide Grant</t>
  </si>
  <si>
    <t>Total</t>
  </si>
  <si>
    <t>Mainstream</t>
  </si>
  <si>
    <t>Covid Minor Works Grant-Non Capital</t>
  </si>
  <si>
    <t>Covid Capitation PPE Grant</t>
  </si>
  <si>
    <t>Covid Supervision and Substitution Grant</t>
  </si>
  <si>
    <t>Covid Capitation for Additional Cleaning Grant</t>
  </si>
  <si>
    <t>Covid-19 Grant Estimate for Term 3  2020/2021</t>
  </si>
  <si>
    <t>In Special Classes</t>
  </si>
  <si>
    <t xml:space="preserve">TOTAL COVID Grants </t>
  </si>
  <si>
    <t>Grants:</t>
  </si>
  <si>
    <t>Accounts Nominal Code</t>
  </si>
  <si>
    <t xml:space="preserve">Enrolment @ </t>
  </si>
  <si>
    <t xml:space="preserve">   (Please enter your school's enrolment numbers in the green boxes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</si>
</sst>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5" fillId="0" borderId="0" xfId="0" applyFont="1"/>
    <xf numFmtId="164" fontId="5" fillId="2" borderId="1" xfId="0" applyNumberFormat="1" applyFont="1" applyFill="1" applyBorder="1"/>
    <xf numFmtId="164" fontId="5" fillId="2" borderId="1" xfId="0" quotePrefix="1" applyNumberFormat="1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Alignment="1">
      <alignment horizontal="left" wrapText="1"/>
    </xf>
    <xf numFmtId="0" fontId="8" fillId="0" borderId="1" xfId="1" applyFont="1" applyFill="1" applyBorder="1"/>
    <xf numFmtId="0" fontId="6" fillId="0" borderId="0" xfId="0" applyFont="1" applyAlignment="1">
      <alignment horizontal="right" wrapText="1"/>
    </xf>
    <xf numFmtId="0" fontId="0" fillId="4" borderId="0" xfId="0" applyFill="1" applyAlignment="1"/>
    <xf numFmtId="0" fontId="8" fillId="0" borderId="0" xfId="1" applyFont="1" applyFill="1" applyBorder="1"/>
    <xf numFmtId="0" fontId="6" fillId="0" borderId="0" xfId="0" applyFont="1" applyFill="1" applyAlignment="1">
      <alignment horizontal="right" wrapText="1"/>
    </xf>
    <xf numFmtId="0" fontId="2" fillId="4" borderId="0" xfId="0" applyFont="1" applyFill="1" applyAlignment="1">
      <alignment horizontal="center"/>
    </xf>
    <xf numFmtId="0" fontId="9" fillId="5" borderId="0" xfId="0" applyFont="1" applyFill="1" applyBorder="1"/>
    <xf numFmtId="0" fontId="8" fillId="6" borderId="1" xfId="1" applyFont="1" applyFill="1" applyBorder="1"/>
    <xf numFmtId="164" fontId="9" fillId="5" borderId="0" xfId="0" applyNumberFormat="1" applyFont="1" applyFill="1"/>
    <xf numFmtId="0" fontId="6" fillId="0" borderId="0" xfId="0" applyFont="1"/>
    <xf numFmtId="0" fontId="5" fillId="0" borderId="0" xfId="0" applyFont="1" applyAlignment="1">
      <alignment horizontal="center"/>
    </xf>
    <xf numFmtId="14" fontId="1" fillId="0" borderId="0" xfId="0" applyNumberFormat="1" applyFont="1"/>
    <xf numFmtId="0" fontId="10" fillId="0" borderId="0" xfId="0" applyFont="1" applyAlignment="1">
      <alignment horizont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D18" sqref="D18"/>
    </sheetView>
  </sheetViews>
  <sheetFormatPr defaultRowHeight="15" x14ac:dyDescent="0.25"/>
  <cols>
    <col min="1" max="1" width="13.28515625" customWidth="1"/>
    <col min="2" max="2" width="17.5703125" customWidth="1"/>
    <col min="3" max="3" width="21.42578125" customWidth="1"/>
    <col min="4" max="4" width="51.28515625" customWidth="1"/>
    <col min="5" max="5" width="12.7109375" bestFit="1" customWidth="1"/>
    <col min="6" max="6" width="12.28515625" customWidth="1"/>
    <col min="7" max="7" width="12.5703125" customWidth="1"/>
  </cols>
  <sheetData>
    <row r="1" spans="1:8" ht="23.25" x14ac:dyDescent="0.35">
      <c r="A1" s="16" t="s">
        <v>7</v>
      </c>
      <c r="B1" s="16"/>
      <c r="C1" s="16"/>
      <c r="D1" s="16"/>
      <c r="E1" s="16"/>
      <c r="F1" s="16"/>
      <c r="G1" s="16"/>
      <c r="H1" s="13"/>
    </row>
    <row r="2" spans="1:8" s="9" customFormat="1" ht="23.25" x14ac:dyDescent="0.35">
      <c r="A2" s="8"/>
      <c r="B2" s="8"/>
      <c r="C2" s="8"/>
      <c r="D2" s="8"/>
      <c r="E2" s="8"/>
      <c r="F2" s="8"/>
      <c r="G2" s="8"/>
    </row>
    <row r="3" spans="1:8" ht="31.5" x14ac:dyDescent="0.35">
      <c r="A3" s="2"/>
      <c r="E3" s="12" t="s">
        <v>2</v>
      </c>
      <c r="F3" s="12" t="s">
        <v>8</v>
      </c>
      <c r="G3" s="12" t="s">
        <v>1</v>
      </c>
    </row>
    <row r="4" spans="1:8" ht="38.25" x14ac:dyDescent="0.35">
      <c r="B4" s="1" t="s">
        <v>12</v>
      </c>
      <c r="C4" s="22">
        <v>44104</v>
      </c>
      <c r="D4" s="23" t="s">
        <v>13</v>
      </c>
      <c r="E4" s="18">
        <v>600</v>
      </c>
      <c r="F4" s="18">
        <v>10</v>
      </c>
      <c r="G4" s="11">
        <f>SUM(E4:F4)</f>
        <v>610</v>
      </c>
    </row>
    <row r="5" spans="1:8" ht="23.25" x14ac:dyDescent="0.35">
      <c r="B5" s="2"/>
      <c r="C5" s="4"/>
      <c r="D5" s="10"/>
      <c r="E5" s="14"/>
      <c r="F5" s="14"/>
      <c r="G5" s="14"/>
    </row>
    <row r="6" spans="1:8" x14ac:dyDescent="0.25">
      <c r="C6" s="20" t="s">
        <v>11</v>
      </c>
      <c r="E6" s="15"/>
      <c r="F6" s="15"/>
      <c r="G6" s="15"/>
    </row>
    <row r="7" spans="1:8" ht="21" x14ac:dyDescent="0.35">
      <c r="B7" s="1" t="s">
        <v>10</v>
      </c>
      <c r="C7" s="21">
        <v>3277</v>
      </c>
      <c r="D7" s="5" t="s">
        <v>3</v>
      </c>
      <c r="E7" s="6">
        <v>0</v>
      </c>
      <c r="F7" s="6">
        <v>0</v>
      </c>
      <c r="G7" s="6">
        <f t="shared" ref="G7:G11" si="0">SUM(E7:F7)</f>
        <v>0</v>
      </c>
    </row>
    <row r="8" spans="1:8" ht="21" x14ac:dyDescent="0.35">
      <c r="A8" s="3"/>
      <c r="C8" s="21">
        <v>3280</v>
      </c>
      <c r="D8" s="5" t="s">
        <v>0</v>
      </c>
      <c r="E8" s="7">
        <v>0</v>
      </c>
      <c r="F8" s="7"/>
      <c r="G8" s="7">
        <f t="shared" si="0"/>
        <v>0</v>
      </c>
    </row>
    <row r="9" spans="1:8" ht="21" x14ac:dyDescent="0.35">
      <c r="A9" s="3"/>
      <c r="C9" s="21">
        <v>3281</v>
      </c>
      <c r="D9" s="5" t="s">
        <v>4</v>
      </c>
      <c r="E9" s="6">
        <f>IF(E4&lt;200,3920,E4*19.6)</f>
        <v>11760</v>
      </c>
      <c r="F9" s="6">
        <f>F$4*78.4</f>
        <v>784</v>
      </c>
      <c r="G9" s="6">
        <f t="shared" si="0"/>
        <v>12544</v>
      </c>
    </row>
    <row r="10" spans="1:8" ht="21" x14ac:dyDescent="0.35">
      <c r="A10" s="3"/>
      <c r="C10" s="21">
        <v>3282</v>
      </c>
      <c r="D10" s="5" t="s">
        <v>5</v>
      </c>
      <c r="E10" s="6">
        <f>IF(E4&lt;200,4440, E4*22.2)</f>
        <v>13320</v>
      </c>
      <c r="F10" s="6">
        <f>F4*22.2</f>
        <v>222</v>
      </c>
      <c r="G10" s="6">
        <f t="shared" si="0"/>
        <v>13542</v>
      </c>
    </row>
    <row r="11" spans="1:8" ht="21" x14ac:dyDescent="0.35">
      <c r="A11" s="3"/>
      <c r="C11" s="21">
        <v>3283</v>
      </c>
      <c r="D11" s="5" t="s">
        <v>6</v>
      </c>
      <c r="E11" s="6">
        <f>IF(E4&lt;200,1800,E4*9)</f>
        <v>5400</v>
      </c>
      <c r="F11" s="6">
        <f>F$4*10.9</f>
        <v>109</v>
      </c>
      <c r="G11" s="6">
        <f t="shared" si="0"/>
        <v>5509</v>
      </c>
    </row>
    <row r="12" spans="1:8" ht="21" x14ac:dyDescent="0.35">
      <c r="A12" s="3"/>
    </row>
    <row r="13" spans="1:8" ht="21" x14ac:dyDescent="0.35">
      <c r="A13" s="3"/>
      <c r="D13" s="17" t="s">
        <v>9</v>
      </c>
      <c r="E13" s="19">
        <f>SUM(E7:E12)</f>
        <v>30480</v>
      </c>
      <c r="F13" s="19">
        <f>SUM(F7:F12)</f>
        <v>1115</v>
      </c>
      <c r="G13" s="19">
        <f>SUM(E13:F13)</f>
        <v>31595</v>
      </c>
    </row>
    <row r="14" spans="1:8" ht="21" x14ac:dyDescent="0.35">
      <c r="A14" s="3"/>
    </row>
    <row r="15" spans="1:8" ht="21" x14ac:dyDescent="0.35">
      <c r="A15" s="3"/>
    </row>
    <row r="16" spans="1:8" ht="21" x14ac:dyDescent="0.35">
      <c r="A16" s="1"/>
    </row>
    <row r="17" spans="1:1" ht="21" x14ac:dyDescent="0.35">
      <c r="A17" s="3"/>
    </row>
    <row r="18" spans="1:1" ht="21" x14ac:dyDescent="0.35">
      <c r="A18" s="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33F4494C38DE4CAFCFDDCAD7D4B077" ma:contentTypeVersion="13" ma:contentTypeDescription="Create a new document." ma:contentTypeScope="" ma:versionID="c210eefec046c214b4fc5070ebbce929">
  <xsd:schema xmlns:xsd="http://www.w3.org/2001/XMLSchema" xmlns:xs="http://www.w3.org/2001/XMLSchema" xmlns:p="http://schemas.microsoft.com/office/2006/metadata/properties" xmlns:ns3="bd3cd23d-3ba8-4aca-90de-f988cb363b15" xmlns:ns4="02084eb1-3cb6-4010-a18d-f29185a995c9" targetNamespace="http://schemas.microsoft.com/office/2006/metadata/properties" ma:root="true" ma:fieldsID="5f787d459c7d48679dafdd868462a6a9" ns3:_="" ns4:_="">
    <xsd:import namespace="bd3cd23d-3ba8-4aca-90de-f988cb363b15"/>
    <xsd:import namespace="02084eb1-3cb6-4010-a18d-f29185a99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cd23d-3ba8-4aca-90de-f988cb363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84eb1-3cb6-4010-a18d-f29185a99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5E9148-B32C-4BF9-8592-563B5C7E8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cd23d-3ba8-4aca-90de-f988cb363b15"/>
    <ds:schemaRef ds:uri="02084eb1-3cb6-4010-a18d-f29185a99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AF3D57-108E-4ACE-A59E-028D20EDB837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02084eb1-3cb6-4010-a18d-f29185a995c9"/>
    <ds:schemaRef ds:uri="bd3cd23d-3ba8-4aca-90de-f988cb363b1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9A2E13A-B693-431C-9F8B-D9DCD3CF4A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Moloney</dc:creator>
  <cp:lastModifiedBy>Liz Lambert</cp:lastModifiedBy>
  <dcterms:created xsi:type="dcterms:W3CDTF">2020-07-28T14:31:34Z</dcterms:created>
  <dcterms:modified xsi:type="dcterms:W3CDTF">2021-06-03T13:19:20Z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0x0101006433F4494C38DE4CAFCFDDCAD7D4B077</vt:lpwstr>
  </property>
</Properties>
</file>