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C:\Users\carolhumphreys\Desktop\Final Accounting Templates for Publication\"/>
    </mc:Choice>
  </mc:AlternateContent>
  <bookViews>
    <workbookView xWindow="0" yWindow="0" windowWidth="28800" windowHeight="12210" firstSheet="1" activeTab="1"/>
  </bookViews>
  <sheets>
    <sheet name="Sheet1" sheetId="6" state="hidden" r:id="rId1"/>
    <sheet name="1. Treoracha" sheetId="7" r:id="rId2"/>
    <sheet name="2. Ríomh an Deontais Buiséid" sheetId="4" r:id="rId3"/>
    <sheet name="3. Buiséad Ioncaim agus Caiteac" sheetId="1" r:id="rId4"/>
    <sheet name="4. Tionscadal Caipitil" sheetId="5" r:id="rId5"/>
  </sheets>
  <definedNames>
    <definedName name="_xlnm.Print_Area" localSheetId="1">'1. Treoracha'!$A$1:$M$42</definedName>
    <definedName name="_xlnm.Print_Area" localSheetId="3">'3. Buiséad Ioncaim agus Caiteac'!$A$1:$G$154</definedName>
    <definedName name="_xlnm.Print_Area" localSheetId="4">'4. Tionscadal Caipitil'!$A$1:$C$36</definedName>
  </definedNames>
  <calcPr calcId="171027"/>
  <fileRecoveryPr autoRecover="0"/>
</workbook>
</file>

<file path=xl/calcChain.xml><?xml version="1.0" encoding="utf-8"?>
<calcChain xmlns="http://schemas.openxmlformats.org/spreadsheetml/2006/main">
  <c r="B12" i="4" l="1"/>
  <c r="G100" i="1"/>
  <c r="G60" i="1"/>
  <c r="H61" i="4"/>
  <c r="H62" i="4"/>
  <c r="H63" i="4"/>
  <c r="H64" i="4"/>
  <c r="H65" i="4"/>
  <c r="H66" i="4"/>
  <c r="H67" i="4"/>
  <c r="H68" i="4"/>
  <c r="H69" i="4"/>
  <c r="H70" i="4"/>
  <c r="H71" i="4"/>
  <c r="H72" i="4"/>
  <c r="H73" i="4"/>
  <c r="H74" i="4"/>
  <c r="H75" i="4"/>
  <c r="H76" i="4"/>
  <c r="H77" i="4"/>
  <c r="H78" i="4"/>
  <c r="H79" i="4"/>
  <c r="H80" i="4"/>
  <c r="H81" i="4"/>
  <c r="H82" i="4"/>
  <c r="H84" i="4"/>
  <c r="H85" i="4"/>
  <c r="H86" i="4"/>
  <c r="I86" i="4"/>
  <c r="G18" i="1"/>
  <c r="H87" i="4"/>
  <c r="H89" i="4"/>
  <c r="H94" i="4"/>
  <c r="H96" i="4"/>
  <c r="H97" i="4"/>
  <c r="H98" i="4"/>
  <c r="H99" i="4"/>
  <c r="E8" i="4"/>
  <c r="F10" i="4"/>
  <c r="E43" i="4"/>
  <c r="H92" i="4"/>
  <c r="E44" i="4"/>
  <c r="H93" i="4"/>
  <c r="C2" i="5"/>
  <c r="C5" i="5"/>
  <c r="B5" i="5"/>
  <c r="B4" i="5"/>
  <c r="B5" i="1"/>
  <c r="B4" i="1"/>
  <c r="D2" i="1"/>
  <c r="C4" i="4"/>
  <c r="C3" i="4"/>
  <c r="C2" i="4"/>
  <c r="G11" i="4"/>
  <c r="B2" i="5"/>
  <c r="I89" i="4"/>
  <c r="G20" i="1"/>
  <c r="G73" i="1"/>
  <c r="G33" i="1"/>
  <c r="G143" i="1"/>
  <c r="G118" i="1"/>
  <c r="G48" i="1"/>
  <c r="I99" i="4"/>
  <c r="G21" i="1"/>
  <c r="I98" i="4"/>
  <c r="G17" i="1"/>
  <c r="I97" i="4"/>
  <c r="G16" i="1"/>
  <c r="I96" i="4"/>
  <c r="G15" i="1"/>
  <c r="I84" i="4"/>
  <c r="G12" i="1"/>
  <c r="I87" i="4"/>
  <c r="G19" i="1"/>
  <c r="I85" i="4"/>
  <c r="G13" i="1"/>
  <c r="C17" i="5"/>
  <c r="C36" i="5"/>
  <c r="C34" i="5"/>
  <c r="G148" i="1"/>
  <c r="G150" i="1"/>
  <c r="F3" i="6"/>
  <c r="F4" i="6"/>
  <c r="F5" i="6"/>
  <c r="F6" i="6"/>
  <c r="F7" i="6"/>
  <c r="F8" i="6"/>
  <c r="F9" i="6"/>
  <c r="F10" i="6"/>
  <c r="F11" i="6"/>
  <c r="F12" i="6"/>
  <c r="F13" i="6"/>
  <c r="F14" i="6"/>
  <c r="F15" i="6"/>
  <c r="F16" i="6"/>
  <c r="F17" i="6"/>
  <c r="F18" i="6"/>
  <c r="F19" i="6"/>
  <c r="F20" i="6"/>
  <c r="F21" i="6"/>
  <c r="F22" i="6"/>
  <c r="F23" i="6"/>
  <c r="F24" i="6"/>
  <c r="F25" i="6"/>
  <c r="F26" i="6"/>
  <c r="F28" i="6"/>
  <c r="F29" i="6"/>
  <c r="I95" i="4"/>
  <c r="G11" i="1"/>
  <c r="E10" i="4"/>
  <c r="H60" i="4" s="1"/>
  <c r="I83" i="4" s="1"/>
  <c r="G8" i="4"/>
  <c r="G152" i="1"/>
  <c r="G14" i="1" l="1"/>
  <c r="G23" i="1" s="1"/>
  <c r="G62" i="1" s="1"/>
  <c r="G154" i="1" s="1"/>
  <c r="I100" i="4"/>
</calcChain>
</file>

<file path=xl/comments1.xml><?xml version="1.0" encoding="utf-8"?>
<comments xmlns="http://schemas.openxmlformats.org/spreadsheetml/2006/main">
  <authors>
    <author>Ann Haugh</author>
  </authors>
  <commentList>
    <comment ref="G8" authorId="0" shapeId="0">
      <text>
        <r>
          <rPr>
            <b/>
            <sz val="9"/>
            <color indexed="81"/>
            <rFont val="Tahoma"/>
            <family val="2"/>
          </rPr>
          <t>Check Numbers if  'FALSE'  after entering all data</t>
        </r>
        <r>
          <rPr>
            <sz val="9"/>
            <color indexed="81"/>
            <rFont val="Tahoma"/>
            <family val="2"/>
          </rPr>
          <t xml:space="preserve">
</t>
        </r>
      </text>
    </comment>
    <comment ref="G11" authorId="0" shapeId="0">
      <text>
        <r>
          <rPr>
            <b/>
            <sz val="9"/>
            <color indexed="81"/>
            <rFont val="Times New Roman"/>
            <family val="1"/>
          </rPr>
          <t>Check numbers if 'FALSE'
This number must equal the total number in the yellow categories.</t>
        </r>
      </text>
    </comment>
  </commentList>
</comments>
</file>

<file path=xl/sharedStrings.xml><?xml version="1.0" encoding="utf-8"?>
<sst xmlns="http://schemas.openxmlformats.org/spreadsheetml/2006/main" count="396" uniqueCount="396">
  <si>
    <r>
      <rPr>
        <b/>
        <i/>
        <sz val="14"/>
        <color indexed="8"/>
        <rFont val="Times New Roman"/>
        <family val="1"/>
      </rPr>
      <t>IONCAM</t>
    </r>
  </si>
  <si>
    <r>
      <rPr>
        <b/>
        <sz val="14"/>
        <color indexed="8"/>
        <rFont val="Times New Roman"/>
        <family val="1"/>
      </rPr>
      <t>Ioncam ón Roinn Oideachais</t>
    </r>
  </si>
  <si>
    <r>
      <rPr>
        <b/>
        <sz val="14"/>
        <color indexed="8"/>
        <rFont val="Times New Roman"/>
        <family val="1"/>
      </rPr>
      <t>Caipitíocht</t>
    </r>
  </si>
  <si>
    <r>
      <rPr>
        <sz val="14"/>
        <color indexed="8"/>
        <rFont val="Times New Roman"/>
        <family val="1"/>
      </rPr>
      <t>Turais Scoile</t>
    </r>
  </si>
  <si>
    <r>
      <rPr>
        <sz val="14"/>
        <color indexed="8"/>
        <rFont val="Times New Roman"/>
        <family val="1"/>
      </rPr>
      <t>Ioncam Eile</t>
    </r>
  </si>
  <si>
    <r>
      <rPr>
        <sz val="14"/>
        <color indexed="8"/>
        <rFont val="Times New Roman"/>
        <family val="1"/>
      </rPr>
      <t>Ús Bainc a fuarthas</t>
    </r>
  </si>
  <si>
    <r>
      <rPr>
        <b/>
        <sz val="14"/>
        <color indexed="8"/>
        <rFont val="Times New Roman"/>
        <family val="1"/>
      </rPr>
      <t>IOMLÁN AN IONCAIM</t>
    </r>
  </si>
  <si>
    <r>
      <rPr>
        <b/>
        <i/>
        <sz val="14"/>
        <color indexed="8"/>
        <rFont val="Times New Roman"/>
        <family val="1"/>
      </rPr>
      <t>CAITEACHAS</t>
    </r>
  </si>
  <si>
    <r>
      <rPr>
        <sz val="14"/>
        <color indexed="8"/>
        <rFont val="Times New Roman"/>
        <family val="1"/>
      </rPr>
      <t>Áiseanna Teagaisc</t>
    </r>
  </si>
  <si>
    <r>
      <rPr>
        <sz val="14"/>
        <color indexed="8"/>
        <rFont val="Times New Roman"/>
        <family val="1"/>
      </rPr>
      <t>Bus ar Cíos</t>
    </r>
  </si>
  <si>
    <r>
      <rPr>
        <sz val="14"/>
        <color indexed="8"/>
        <rFont val="Times New Roman"/>
        <family val="1"/>
      </rPr>
      <t>Pá an Fheighlí</t>
    </r>
  </si>
  <si>
    <r>
      <rPr>
        <sz val="14"/>
        <color indexed="8"/>
        <rFont val="Times New Roman"/>
        <family val="1"/>
      </rPr>
      <t>Glantóirí ar Conradh</t>
    </r>
  </si>
  <si>
    <r>
      <rPr>
        <sz val="14"/>
        <color indexed="8"/>
        <rFont val="Times New Roman"/>
        <family val="1"/>
      </rPr>
      <t>Ábhair Ghlantacháin</t>
    </r>
  </si>
  <si>
    <r>
      <rPr>
        <sz val="14"/>
        <color indexed="8"/>
        <rFont val="Times New Roman"/>
        <family val="1"/>
      </rPr>
      <t>Deisiúcháin - Troscán, Feisteas, Trealamh</t>
    </r>
  </si>
  <si>
    <r>
      <rPr>
        <sz val="14"/>
        <color indexed="8"/>
        <rFont val="Times New Roman"/>
        <family val="1"/>
      </rPr>
      <t>Slándáil</t>
    </r>
  </si>
  <si>
    <r>
      <rPr>
        <sz val="14"/>
        <color indexed="8"/>
        <rFont val="Times New Roman"/>
        <family val="1"/>
      </rPr>
      <t>Árachas</t>
    </r>
  </si>
  <si>
    <r>
      <rPr>
        <sz val="14"/>
        <color indexed="8"/>
        <rFont val="Times New Roman"/>
        <family val="1"/>
      </rPr>
      <t>Téamh</t>
    </r>
  </si>
  <si>
    <r>
      <rPr>
        <sz val="14"/>
        <color indexed="8"/>
        <rFont val="Times New Roman"/>
        <family val="1"/>
      </rPr>
      <t>Solas agus Cumhacht</t>
    </r>
  </si>
  <si>
    <r>
      <rPr>
        <sz val="14"/>
        <color indexed="8"/>
        <rFont val="Times New Roman"/>
        <family val="1"/>
      </rPr>
      <t>Earcaíocht Foirne</t>
    </r>
  </si>
  <si>
    <r>
      <rPr>
        <sz val="14"/>
        <color indexed="8"/>
        <rFont val="Times New Roman"/>
        <family val="1"/>
      </rPr>
      <t>Postas</t>
    </r>
  </si>
  <si>
    <r>
      <rPr>
        <sz val="14"/>
        <color indexed="8"/>
        <rFont val="Times New Roman"/>
        <family val="1"/>
      </rPr>
      <t>Teileafón</t>
    </r>
  </si>
  <si>
    <r>
      <rPr>
        <sz val="14"/>
        <color indexed="8"/>
        <rFont val="Times New Roman"/>
        <family val="1"/>
      </rPr>
      <t>Trealamh Oifige</t>
    </r>
  </si>
  <si>
    <r>
      <rPr>
        <sz val="14"/>
        <color indexed="8"/>
        <rFont val="Times New Roman"/>
        <family val="1"/>
      </rPr>
      <t>Táillí Gairmiúla Eile</t>
    </r>
  </si>
  <si>
    <r>
      <rPr>
        <sz val="14"/>
        <color indexed="8"/>
        <rFont val="Times New Roman"/>
        <family val="1"/>
      </rPr>
      <t>Taisteal agus Cothú</t>
    </r>
  </si>
  <si>
    <r>
      <rPr>
        <sz val="14"/>
        <color indexed="8"/>
        <rFont val="Times New Roman"/>
        <family val="1"/>
      </rPr>
      <t>Costais Sheomra na Foirne</t>
    </r>
  </si>
  <si>
    <r>
      <rPr>
        <sz val="14"/>
        <color indexed="8"/>
        <rFont val="Times New Roman"/>
        <family val="1"/>
      </rPr>
      <t>Léasú</t>
    </r>
  </si>
  <si>
    <r>
      <rPr>
        <b/>
        <sz val="14"/>
        <color indexed="8"/>
        <rFont val="Times New Roman"/>
        <family val="1"/>
      </rPr>
      <t>Caiteachas Teagmhasach 5%</t>
    </r>
  </si>
  <si>
    <r>
      <rPr>
        <b/>
        <sz val="11"/>
        <color indexed="8"/>
        <rFont val="Calibri"/>
        <family val="2"/>
      </rPr>
      <t>Total</t>
    </r>
  </si>
  <si>
    <r>
      <rPr>
        <sz val="14"/>
        <color indexed="8"/>
        <rFont val="Times New Roman"/>
        <family val="1"/>
      </rPr>
      <t xml:space="preserve"> </t>
    </r>
  </si>
  <si>
    <r>
      <rPr>
        <b/>
        <sz val="11"/>
        <color indexed="8"/>
        <rFont val="Times New Roman"/>
        <family val="1"/>
      </rPr>
      <t>€</t>
    </r>
  </si>
  <si>
    <r>
      <rPr>
        <b/>
        <sz val="14"/>
        <color indexed="8"/>
        <rFont val="Times New Roman"/>
        <family val="1"/>
      </rPr>
      <t>Eile</t>
    </r>
  </si>
  <si>
    <r>
      <rPr>
        <b/>
        <sz val="14"/>
        <color indexed="8"/>
        <rFont val="Times New Roman"/>
        <family val="1"/>
      </rPr>
      <t>Caiteachas Caipitil atá Beartaithe:</t>
    </r>
  </si>
  <si>
    <r>
      <rPr>
        <b/>
        <sz val="14"/>
        <color indexed="8"/>
        <rFont val="Times New Roman"/>
        <family val="1"/>
      </rPr>
      <t>Costas Measta</t>
    </r>
  </si>
  <si>
    <r>
      <rPr>
        <b/>
        <u/>
        <sz val="14"/>
        <color indexed="8"/>
        <rFont val="Times New Roman"/>
        <family val="1"/>
      </rPr>
      <t>B.</t>
    </r>
  </si>
  <si>
    <r>
      <rPr>
        <b/>
        <sz val="14"/>
        <color indexed="8"/>
        <rFont val="Times New Roman"/>
        <family val="1"/>
      </rPr>
      <t>Maoiniú don Chaiteachas Caipitil:</t>
    </r>
  </si>
  <si>
    <r>
      <rPr>
        <b/>
        <sz val="14"/>
        <color indexed="8"/>
        <rFont val="Times New Roman"/>
        <family val="1"/>
      </rPr>
      <t>Tiomsú Airgid</t>
    </r>
  </si>
  <si>
    <r>
      <rPr>
        <b/>
        <sz val="14"/>
        <color indexed="8"/>
        <rFont val="Times New Roman"/>
        <family val="1"/>
      </rPr>
      <t>IOMLÁN NA nDEONTAS</t>
    </r>
  </si>
  <si>
    <r>
      <rPr>
        <sz val="14"/>
        <color indexed="8"/>
        <rFont val="Times New Roman"/>
        <family val="1"/>
      </rPr>
      <t>Fáilteachas</t>
    </r>
  </si>
  <si>
    <r>
      <rPr>
        <b/>
        <u/>
        <sz val="14"/>
        <color indexed="8"/>
        <rFont val="Times New Roman"/>
        <family val="1"/>
      </rPr>
      <t>A</t>
    </r>
  </si>
  <si>
    <r>
      <rPr>
        <b/>
        <sz val="14"/>
        <color indexed="8"/>
        <rFont val="Times New Roman"/>
        <family val="1"/>
      </rPr>
      <t xml:space="preserve">  Foirgnimh nua, síntí, athchóiriú mór (Sonraigh)</t>
    </r>
  </si>
  <si>
    <r>
      <rPr>
        <b/>
        <sz val="14"/>
        <color indexed="8"/>
        <rFont val="Times New Roman"/>
        <family val="1"/>
      </rPr>
      <t>Ranníocaíocht na dTuismitheoirí.</t>
    </r>
  </si>
  <si>
    <r>
      <rPr>
        <b/>
        <sz val="14"/>
        <color indexed="8"/>
        <rFont val="Times New Roman"/>
        <family val="1"/>
      </rPr>
      <t>Buiséad Ioncaim agus Caiteachais</t>
    </r>
  </si>
  <si>
    <r>
      <rPr>
        <b/>
        <sz val="14"/>
        <color indexed="8"/>
        <rFont val="Times New Roman"/>
        <family val="1"/>
      </rPr>
      <t>Ranníocaíocht na Scoile</t>
    </r>
  </si>
  <si>
    <r>
      <rPr>
        <b/>
        <sz val="14"/>
        <color indexed="8"/>
        <rFont val="Times New Roman"/>
        <family val="1"/>
      </rPr>
      <t>Deontais ón Roinn Oideachais agus Scileanna</t>
    </r>
  </si>
  <si>
    <r>
      <rPr>
        <b/>
        <sz val="14"/>
        <color indexed="8"/>
        <rFont val="Times New Roman"/>
        <family val="1"/>
      </rPr>
      <t>IOMLÁN AN IONCAIM ÓN ROS</t>
    </r>
  </si>
  <si>
    <t/>
  </si>
  <si>
    <r>
      <rPr>
        <b/>
        <sz val="14"/>
        <color indexed="8"/>
        <rFont val="Times New Roman"/>
        <family val="1"/>
      </rPr>
      <t>IONCAM A GHINEANN AN SCOIL</t>
    </r>
  </si>
  <si>
    <r>
      <rPr>
        <b/>
        <sz val="14"/>
        <color indexed="8"/>
        <rFont val="Times New Roman"/>
        <family val="1"/>
      </rPr>
      <t>IOMLÁN AN IONCAIM A GHINEANN AN SCOIL</t>
    </r>
  </si>
  <si>
    <r>
      <rPr>
        <b/>
        <sz val="14"/>
        <color indexed="8"/>
        <rFont val="Times New Roman"/>
        <family val="1"/>
      </rPr>
      <t>IONCAM EILE</t>
    </r>
  </si>
  <si>
    <r>
      <rPr>
        <b/>
        <sz val="14"/>
        <color indexed="8"/>
        <rFont val="Times New Roman"/>
        <family val="1"/>
      </rPr>
      <t>IOMLÁN AN IONCAIM EILE</t>
    </r>
  </si>
  <si>
    <r>
      <rPr>
        <sz val="14"/>
        <color indexed="8"/>
        <rFont val="Times New Roman"/>
        <family val="1"/>
      </rPr>
      <t>Costais Fótachóipeála</t>
    </r>
  </si>
  <si>
    <r>
      <rPr>
        <b/>
        <sz val="14"/>
        <color indexed="8"/>
        <rFont val="Times New Roman"/>
        <family val="1"/>
      </rPr>
      <t>IOMLÁN AN CHAITEACHAIS</t>
    </r>
  </si>
  <si>
    <r>
      <rPr>
        <b/>
        <sz val="14"/>
        <color indexed="8"/>
        <rFont val="Times New Roman"/>
        <family val="1"/>
      </rPr>
      <t>COMHLÁNAIGH NA BOSCAÍ GLASA:</t>
    </r>
  </si>
  <si>
    <r>
      <rPr>
        <b/>
        <sz val="14"/>
        <color indexed="8"/>
        <rFont val="Times New Roman"/>
        <family val="1"/>
      </rPr>
      <t>Barrachas (Easnamh)   B-A</t>
    </r>
  </si>
  <si>
    <r>
      <rPr>
        <b/>
        <sz val="14"/>
        <color indexed="8"/>
        <rFont val="Times New Roman"/>
        <family val="1"/>
      </rPr>
      <t>Iomlán an Mhaoinithe Caipitil                                                        B</t>
    </r>
  </si>
  <si>
    <r>
      <rPr>
        <b/>
        <sz val="14"/>
        <color indexed="8"/>
        <rFont val="Times New Roman"/>
        <family val="1"/>
      </rPr>
      <t>Iomlán an Chaiteachais Caipitil                                                 A</t>
    </r>
  </si>
  <si>
    <r>
      <rPr>
        <sz val="14"/>
        <color indexed="8"/>
        <rFont val="Times New Roman"/>
        <family val="1"/>
      </rPr>
      <t>Ceoldráma/Dráma Scoile</t>
    </r>
  </si>
  <si>
    <r>
      <rPr>
        <b/>
        <sz val="14"/>
        <color indexed="8"/>
        <rFont val="Times New Roman"/>
        <family val="1"/>
      </rPr>
      <t>Tuarastail Oideachais</t>
    </r>
  </si>
  <si>
    <r>
      <rPr>
        <b/>
        <sz val="14"/>
        <color indexed="8"/>
        <rFont val="Times New Roman"/>
        <family val="1"/>
      </rPr>
      <t>Iomlán na gCostas Tuarastail Oideachais</t>
    </r>
  </si>
  <si>
    <r>
      <rPr>
        <b/>
        <sz val="14"/>
        <color indexed="8"/>
        <rFont val="Times New Roman"/>
        <family val="1"/>
      </rPr>
      <t>Oideachas - Eile</t>
    </r>
  </si>
  <si>
    <r>
      <rPr>
        <b/>
        <sz val="14"/>
        <color indexed="8"/>
        <rFont val="Times New Roman"/>
        <family val="1"/>
      </rPr>
      <t>Iomlán na gCostas Oideachais - Eile</t>
    </r>
  </si>
  <si>
    <r>
      <rPr>
        <b/>
        <sz val="14"/>
        <color indexed="8"/>
        <rFont val="Times New Roman"/>
        <family val="1"/>
      </rPr>
      <t>Deisiúcháin, Cothabháil agus Bunú</t>
    </r>
  </si>
  <si>
    <r>
      <rPr>
        <b/>
        <sz val="14"/>
        <color indexed="8"/>
        <rFont val="Times New Roman"/>
        <family val="1"/>
      </rPr>
      <t>Iomlán na gCostas Deisiúcháin, Cothabhála agus Bunaithe</t>
    </r>
  </si>
  <si>
    <r>
      <rPr>
        <b/>
        <sz val="14"/>
        <color indexed="8"/>
        <rFont val="Times New Roman"/>
        <family val="1"/>
      </rPr>
      <t>Riarachán</t>
    </r>
  </si>
  <si>
    <r>
      <rPr>
        <b/>
        <sz val="14"/>
        <color indexed="8"/>
        <rFont val="Times New Roman"/>
        <family val="1"/>
      </rPr>
      <t>Iomlán na gCostas Riaracháin</t>
    </r>
  </si>
  <si>
    <r>
      <rPr>
        <b/>
        <sz val="14"/>
        <color indexed="8"/>
        <rFont val="Times New Roman"/>
        <family val="1"/>
      </rPr>
      <t>Cúrsaí airgeadais</t>
    </r>
  </si>
  <si>
    <r>
      <rPr>
        <b/>
        <sz val="14"/>
        <color indexed="8"/>
        <rFont val="Times New Roman"/>
        <family val="1"/>
      </rPr>
      <t>Iomlán na gCostas Airgeadais</t>
    </r>
  </si>
  <si>
    <r>
      <rPr>
        <b/>
        <sz val="14"/>
        <color indexed="8"/>
        <rFont val="Times New Roman"/>
        <family val="1"/>
      </rPr>
      <t>BARRACHAS/ (EASNAMH)</t>
    </r>
  </si>
  <si>
    <r>
      <rPr>
        <sz val="14"/>
        <color indexed="8"/>
        <rFont val="Times New Roman"/>
        <family val="1"/>
      </rPr>
      <t>Síntiúis Bhliantúla</t>
    </r>
  </si>
  <si>
    <r>
      <rPr>
        <sz val="14"/>
        <color indexed="8"/>
        <rFont val="Times New Roman"/>
        <family val="1"/>
      </rPr>
      <t>Leigheas agus Garchabhair</t>
    </r>
  </si>
  <si>
    <r>
      <rPr>
        <sz val="14"/>
        <color indexed="8"/>
        <rFont val="Times New Roman"/>
        <family val="1"/>
      </rPr>
      <t>Deontas Fosheirbhísí</t>
    </r>
  </si>
  <si>
    <r>
      <rPr>
        <sz val="11"/>
        <color theme="1"/>
        <rFont val="Calibri"/>
        <family val="2"/>
        <scheme val="minor"/>
      </rPr>
      <t>Autism Spectrum Disorder</t>
    </r>
  </si>
  <si>
    <r>
      <rPr>
        <sz val="14"/>
        <color indexed="8"/>
        <rFont val="Times New Roman"/>
        <family val="1"/>
      </rPr>
      <t>Deontas i gcomhair Coimhdire Bus</t>
    </r>
  </si>
  <si>
    <r>
      <rPr>
        <sz val="11"/>
        <color theme="1"/>
        <rFont val="Calibri"/>
        <family val="2"/>
        <scheme val="minor"/>
      </rPr>
      <t>Emotional Disturbance</t>
    </r>
  </si>
  <si>
    <r>
      <rPr>
        <sz val="11"/>
        <color theme="1"/>
        <rFont val="Calibri"/>
        <family val="2"/>
        <scheme val="minor"/>
      </rPr>
      <t>Hearing Impairment Grant</t>
    </r>
  </si>
  <si>
    <r>
      <rPr>
        <sz val="11"/>
        <color theme="1"/>
        <rFont val="Calibri"/>
        <family val="2"/>
        <scheme val="minor"/>
      </rPr>
      <t xml:space="preserve">Mild General Learning Disability Mainstream Schools </t>
    </r>
  </si>
  <si>
    <r>
      <rPr>
        <sz val="11"/>
        <color theme="1"/>
        <rFont val="Calibri"/>
        <family val="2"/>
        <scheme val="minor"/>
      </rPr>
      <t>Mild General Learning Disability Mainstream Schools - 12 years plus</t>
    </r>
  </si>
  <si>
    <r>
      <rPr>
        <sz val="14"/>
        <color indexed="8"/>
        <rFont val="Times New Roman"/>
        <family val="1"/>
      </rPr>
      <t>Deontas i gcomhair Mionoibreacha - Neamhchaipitiúil</t>
    </r>
  </si>
  <si>
    <r>
      <rPr>
        <sz val="14"/>
        <color indexed="8"/>
        <rFont val="Times New Roman"/>
        <family val="1"/>
      </rPr>
      <t>Deontais Eile nach Deontais Chaipitil ón ROS</t>
    </r>
  </si>
  <si>
    <r>
      <rPr>
        <sz val="11"/>
        <color theme="1"/>
        <rFont val="Calibri"/>
        <family val="2"/>
        <scheme val="minor"/>
      </rPr>
      <t>Out of Control Children</t>
    </r>
  </si>
  <si>
    <r>
      <rPr>
        <sz val="11"/>
        <color theme="1"/>
        <rFont val="Calibri"/>
        <family val="2"/>
        <scheme val="minor"/>
      </rPr>
      <t>Physical Disability</t>
    </r>
  </si>
  <si>
    <r>
      <rPr>
        <sz val="11"/>
        <color theme="1"/>
        <rFont val="Calibri"/>
        <family val="2"/>
        <scheme val="minor"/>
      </rPr>
      <t>Profoundly Deaf Grant</t>
    </r>
  </si>
  <si>
    <r>
      <rPr>
        <sz val="14"/>
        <color indexed="8"/>
        <rFont val="Times New Roman"/>
        <family val="1"/>
      </rPr>
      <t>Deontas Leabhar Scoile</t>
    </r>
  </si>
  <si>
    <r>
      <rPr>
        <sz val="11"/>
        <color theme="1"/>
        <rFont val="Calibri"/>
        <family val="2"/>
        <scheme val="minor"/>
      </rPr>
      <t xml:space="preserve">Severe / Profound Learning Disability </t>
    </r>
  </si>
  <si>
    <r>
      <rPr>
        <sz val="11"/>
        <color theme="1"/>
        <rFont val="Calibri"/>
        <family val="2"/>
        <scheme val="minor"/>
      </rPr>
      <t>Specific Learning Disability Mainstream</t>
    </r>
  </si>
  <si>
    <r>
      <rPr>
        <sz val="11"/>
        <color theme="1"/>
        <rFont val="Calibri"/>
        <family val="2"/>
        <scheme val="minor"/>
      </rPr>
      <t>Specific Learning Disability Mainstream Schools - 12 years plus</t>
    </r>
  </si>
  <si>
    <r>
      <rPr>
        <sz val="11"/>
        <color theme="1"/>
        <rFont val="Calibri"/>
        <family val="2"/>
        <scheme val="minor"/>
      </rPr>
      <t>Specific Speech &amp; Language Disorder</t>
    </r>
  </si>
  <si>
    <r>
      <rPr>
        <sz val="14"/>
        <color indexed="8"/>
        <rFont val="Times New Roman"/>
        <family val="1"/>
      </rPr>
      <t>Deontas i gcomhair Trialacha Caighdeánaithe</t>
    </r>
  </si>
  <si>
    <r>
      <rPr>
        <sz val="11"/>
        <color theme="1"/>
        <rFont val="Calibri"/>
        <family val="2"/>
        <scheme val="minor"/>
      </rPr>
      <t>Traveller Children</t>
    </r>
  </si>
  <si>
    <r>
      <rPr>
        <sz val="11"/>
        <color theme="1"/>
        <rFont val="Calibri"/>
        <family val="2"/>
        <scheme val="minor"/>
      </rPr>
      <t>Visual Impairment Grant</t>
    </r>
  </si>
  <si>
    <r>
      <rPr>
        <sz val="14"/>
        <color indexed="8"/>
        <rFont val="Times New Roman"/>
        <family val="1"/>
      </rPr>
      <t>Fáltais ó Leabhair a Ligean ar Cíos</t>
    </r>
  </si>
  <si>
    <r>
      <rPr>
        <sz val="14"/>
        <color indexed="8"/>
        <rFont val="Times New Roman"/>
        <family val="1"/>
      </rPr>
      <t>Ioncam ón Halla a Ligean ar Cíos</t>
    </r>
  </si>
  <si>
    <r>
      <rPr>
        <sz val="14"/>
        <color indexed="8"/>
        <rFont val="Times New Roman"/>
        <family val="1"/>
      </rPr>
      <t>Gníomhaíochtaí Scoile Eile</t>
    </r>
  </si>
  <si>
    <r>
      <rPr>
        <sz val="14"/>
        <color indexed="8"/>
        <rFont val="Times New Roman"/>
        <family val="1"/>
      </rPr>
      <t>Ioncam Eile arna Ghiniúint ag an Scoil</t>
    </r>
  </si>
  <si>
    <r>
      <rPr>
        <sz val="14"/>
        <color indexed="8"/>
        <rFont val="Times New Roman"/>
        <family val="1"/>
      </rPr>
      <t>Árachas Daltaí</t>
    </r>
  </si>
  <si>
    <r>
      <rPr>
        <sz val="14"/>
        <color indexed="8"/>
        <rFont val="Times New Roman"/>
        <family val="1"/>
      </rPr>
      <t>Ealaíona agus Ceardaíocht Scoile</t>
    </r>
  </si>
  <si>
    <r>
      <rPr>
        <sz val="14"/>
        <color indexed="8"/>
        <rFont val="Times New Roman"/>
        <family val="1"/>
      </rPr>
      <t>Snámh Scoile</t>
    </r>
  </si>
  <si>
    <r>
      <rPr>
        <b/>
        <sz val="14"/>
        <color indexed="8"/>
        <rFont val="Times New Roman"/>
        <family val="1"/>
      </rPr>
      <t>IONCAM EILE ÓN STÁT</t>
    </r>
  </si>
  <si>
    <r>
      <rPr>
        <sz val="14"/>
        <color indexed="8"/>
        <rFont val="Times New Roman"/>
        <family val="1"/>
      </rPr>
      <t>Deontais ón Roinn Coimirce Sóisialaí - Deontas Béilí Scoile</t>
    </r>
  </si>
  <si>
    <r>
      <rPr>
        <sz val="14"/>
        <color indexed="8"/>
        <rFont val="Times New Roman"/>
        <family val="1"/>
      </rPr>
      <t>Maoiniú ó FSS</t>
    </r>
  </si>
  <si>
    <r>
      <rPr>
        <sz val="14"/>
        <color indexed="8"/>
        <rFont val="Times New Roman"/>
        <family val="1"/>
      </rPr>
      <t xml:space="preserve">Maoiniú Eile ón Stát </t>
    </r>
  </si>
  <si>
    <r>
      <rPr>
        <sz val="14"/>
        <color indexed="8"/>
        <rFont val="Times New Roman"/>
        <family val="1"/>
      </rPr>
      <t>Trealamh Oideachais Speisialta</t>
    </r>
  </si>
  <si>
    <r>
      <rPr>
        <b/>
        <sz val="14"/>
        <color indexed="8"/>
        <rFont val="Times New Roman"/>
        <family val="1"/>
      </rPr>
      <t>IOMLÁN AN IONCAIM EILE ÓN STÁT</t>
    </r>
  </si>
  <si>
    <r>
      <rPr>
        <sz val="14"/>
        <rFont val="Times New Roman"/>
        <family val="1"/>
      </rPr>
      <t xml:space="preserve">Amúchadh ar Dheontais </t>
    </r>
  </si>
  <si>
    <r>
      <rPr>
        <sz val="14"/>
        <color indexed="8"/>
        <rFont val="Times New Roman"/>
        <family val="1"/>
      </rPr>
      <t>Éileamh Árachais</t>
    </r>
  </si>
  <si>
    <r>
      <rPr>
        <sz val="14"/>
        <color indexed="8"/>
        <rFont val="Times New Roman"/>
        <family val="1"/>
      </rPr>
      <t>Maoiniú do Chomhairle/Chumann na dTuismitheoirí</t>
    </r>
  </si>
  <si>
    <r>
      <rPr>
        <sz val="14"/>
        <color indexed="8"/>
        <rFont val="Times New Roman"/>
        <family val="1"/>
      </rPr>
      <t>Ranníocaíochtaí Saorálacha</t>
    </r>
  </si>
  <si>
    <r>
      <rPr>
        <sz val="14"/>
        <color indexed="8"/>
        <rFont val="Times New Roman"/>
        <family val="1"/>
      </rPr>
      <t>Coimhdire Bus</t>
    </r>
  </si>
  <si>
    <r>
      <rPr>
        <sz val="14"/>
        <color indexed="8"/>
        <rFont val="Times New Roman"/>
        <family val="1"/>
      </rPr>
      <t>Deontas i gcomhair Mionoibreacha - Neamhchaipitiúil</t>
    </r>
  </si>
  <si>
    <r>
      <rPr>
        <sz val="14"/>
        <color indexed="8"/>
        <rFont val="Times New Roman"/>
        <family val="1"/>
      </rPr>
      <t>Caiteachais Oideachais Eile</t>
    </r>
  </si>
  <si>
    <r>
      <rPr>
        <sz val="14"/>
        <color indexed="8"/>
        <rFont val="Times New Roman"/>
        <family val="1"/>
      </rPr>
      <t>Trófaithe agus Duaiseanna</t>
    </r>
  </si>
  <si>
    <r>
      <rPr>
        <sz val="14"/>
        <color indexed="8"/>
        <rFont val="Times New Roman"/>
        <family val="1"/>
      </rPr>
      <t xml:space="preserve">Feighlithe - ÍMAT/ÁSPC/MSU/CMÁ </t>
    </r>
  </si>
  <si>
    <r>
      <rPr>
        <sz val="14"/>
        <color indexed="8"/>
        <rFont val="Times New Roman"/>
        <family val="1"/>
      </rPr>
      <t xml:space="preserve">Glantóirí - ÍMAT/ÁSPC/MSU/CMÁ </t>
    </r>
  </si>
  <si>
    <r>
      <rPr>
        <sz val="14"/>
        <color indexed="8"/>
        <rFont val="Times New Roman"/>
        <family val="1"/>
      </rPr>
      <t xml:space="preserve">Pá an Ghlantóra </t>
    </r>
  </si>
  <si>
    <r>
      <rPr>
        <sz val="14"/>
        <color indexed="8"/>
        <rFont val="Times New Roman"/>
        <family val="1"/>
      </rPr>
      <t>Táille Cheadúnais do Phátrúin / Iontaobhaithe</t>
    </r>
  </si>
  <si>
    <r>
      <rPr>
        <sz val="14"/>
        <color indexed="8"/>
        <rFont val="Times New Roman"/>
        <family val="1"/>
      </rPr>
      <t>Deisiú agus Cothabháil Eile</t>
    </r>
  </si>
  <si>
    <r>
      <rPr>
        <sz val="14"/>
        <color indexed="8"/>
        <rFont val="Times New Roman"/>
        <family val="1"/>
      </rPr>
      <t>Cíos agus Rátaí</t>
    </r>
  </si>
  <si>
    <r>
      <rPr>
        <sz val="14"/>
        <color indexed="8"/>
        <rFont val="Times New Roman"/>
        <family val="1"/>
      </rPr>
      <t>Deisiúcháin - Foirgnimh/Tailte</t>
    </r>
  </si>
  <si>
    <r>
      <rPr>
        <sz val="14"/>
        <color indexed="8"/>
        <rFont val="Times New Roman"/>
        <family val="1"/>
      </rPr>
      <t>Bogearraí Cuntasaíochta / Párolla</t>
    </r>
  </si>
  <si>
    <r>
      <rPr>
        <sz val="14"/>
        <color indexed="8"/>
        <rFont val="Times New Roman"/>
        <family val="1"/>
      </rPr>
      <t>Fógraíocht / Caidreamh Poiblí</t>
    </r>
  </si>
  <si>
    <r>
      <rPr>
        <sz val="14"/>
        <color indexed="8"/>
        <rFont val="Times New Roman"/>
        <family val="1"/>
      </rPr>
      <t>Costais an Bhoird Bainistíocha</t>
    </r>
  </si>
  <si>
    <r>
      <rPr>
        <b/>
        <sz val="14"/>
        <color indexed="8"/>
        <rFont val="Times New Roman"/>
        <family val="1"/>
      </rPr>
      <t>Tabhartais</t>
    </r>
  </si>
  <si>
    <r>
      <rPr>
        <sz val="14"/>
        <color indexed="8"/>
        <rFont val="Times New Roman"/>
        <family val="1"/>
      </rPr>
      <t>Táille Cuntasaíochta Seachtraí</t>
    </r>
  </si>
  <si>
    <r>
      <rPr>
        <sz val="14"/>
        <color indexed="8"/>
        <rFont val="Times New Roman"/>
        <family val="1"/>
      </rPr>
      <t xml:space="preserve">Córas Riaracháin Inscoile </t>
    </r>
  </si>
  <si>
    <r>
      <rPr>
        <sz val="14"/>
        <color indexed="8"/>
        <rFont val="Times New Roman"/>
        <family val="1"/>
      </rPr>
      <t>Costais Riaracháin Eile</t>
    </r>
  </si>
  <si>
    <r>
      <rPr>
        <sz val="14"/>
        <color indexed="8"/>
        <rFont val="Times New Roman"/>
        <family val="1"/>
      </rPr>
      <t>Costais an Phríomhoide</t>
    </r>
  </si>
  <si>
    <r>
      <rPr>
        <sz val="14"/>
        <color indexed="8"/>
        <rFont val="Times New Roman"/>
        <family val="1"/>
      </rPr>
      <t xml:space="preserve">Rúnaithe - ÍMAT/ÁSPC/MSU/CMÁ </t>
    </r>
  </si>
  <si>
    <r>
      <rPr>
        <sz val="14"/>
        <color indexed="8"/>
        <rFont val="Times New Roman"/>
        <family val="1"/>
      </rPr>
      <t>Pá Rúnaithe</t>
    </r>
  </si>
  <si>
    <r>
      <rPr>
        <sz val="14"/>
        <color indexed="8"/>
        <rFont val="Times New Roman"/>
        <family val="1"/>
      </rPr>
      <t>Stáiseanóireacht</t>
    </r>
  </si>
  <si>
    <r>
      <rPr>
        <sz val="14"/>
        <color indexed="8"/>
        <rFont val="Times New Roman"/>
        <family val="1"/>
      </rPr>
      <t>Ús agus Táillí a Íocadh ar an gCuntas Bainc Reatha</t>
    </r>
  </si>
  <si>
    <r>
      <rPr>
        <b/>
        <sz val="11"/>
        <color indexed="8"/>
        <rFont val="Calibri"/>
        <family val="2"/>
      </rPr>
      <t xml:space="preserve">Description </t>
    </r>
  </si>
  <si>
    <r>
      <rPr>
        <b/>
        <sz val="11"/>
        <color indexed="8"/>
        <rFont val="Calibri"/>
        <family val="2"/>
      </rPr>
      <t>Type</t>
    </r>
  </si>
  <si>
    <r>
      <rPr>
        <b/>
        <sz val="11"/>
        <color indexed="8"/>
        <rFont val="Calibri"/>
        <family val="2"/>
      </rPr>
      <t xml:space="preserve">Category </t>
    </r>
  </si>
  <si>
    <r>
      <rPr>
        <b/>
        <sz val="11"/>
        <color indexed="8"/>
        <rFont val="Calibri"/>
        <family val="2"/>
      </rPr>
      <t>2015/2016 Rates</t>
    </r>
  </si>
  <si>
    <t>Income</t>
  </si>
  <si>
    <t>Department of Education &amp; Science Income</t>
  </si>
  <si>
    <r>
      <rPr>
        <sz val="11"/>
        <color theme="1"/>
        <rFont val="Calibri"/>
        <family val="2"/>
        <scheme val="minor"/>
      </rPr>
      <t>Mild General Learning Disability Special Schools</t>
    </r>
  </si>
  <si>
    <r>
      <rPr>
        <sz val="11"/>
        <color theme="1"/>
        <rFont val="Calibri"/>
        <family val="2"/>
        <scheme val="minor"/>
      </rPr>
      <t>Mild General Learning Disability Special Schools - 12 years plus</t>
    </r>
  </si>
  <si>
    <r>
      <rPr>
        <sz val="11"/>
        <color theme="1"/>
        <rFont val="Calibri"/>
        <family val="2"/>
        <scheme val="minor"/>
      </rPr>
      <t xml:space="preserve">Moderate General Learning Disability </t>
    </r>
  </si>
  <si>
    <r>
      <rPr>
        <sz val="11"/>
        <color theme="1"/>
        <rFont val="Calibri"/>
        <family val="2"/>
        <scheme val="minor"/>
      </rPr>
      <t>Specific Learning Disability Special Schools</t>
    </r>
  </si>
  <si>
    <r>
      <rPr>
        <sz val="11"/>
        <color theme="1"/>
        <rFont val="Calibri"/>
        <family val="2"/>
        <scheme val="minor"/>
      </rPr>
      <t>Specific Learning Disability Special Schools - 12 years plus</t>
    </r>
  </si>
  <si>
    <r>
      <rPr>
        <sz val="11"/>
        <color theme="1"/>
        <rFont val="Calibri"/>
        <family val="2"/>
        <scheme val="minor"/>
      </rPr>
      <t>Severe Emotional Disturbance</t>
    </r>
  </si>
  <si>
    <r>
      <rPr>
        <sz val="11"/>
        <color theme="1"/>
        <rFont val="Calibri"/>
        <family val="2"/>
        <scheme val="minor"/>
      </rPr>
      <t>Multiple Disabilities</t>
    </r>
  </si>
  <si>
    <r>
      <rPr>
        <sz val="11"/>
        <color theme="1"/>
        <rFont val="Calibri"/>
        <family val="2"/>
        <scheme val="minor"/>
      </rPr>
      <t>Transition Year Students</t>
    </r>
  </si>
  <si>
    <r>
      <rPr>
        <sz val="11"/>
        <color theme="1"/>
        <rFont val="Calibri"/>
        <family val="2"/>
        <scheme val="minor"/>
      </rPr>
      <t>JCSP students</t>
    </r>
  </si>
  <si>
    <r>
      <rPr>
        <sz val="11"/>
        <color theme="1"/>
        <rFont val="Calibri"/>
        <family val="2"/>
        <scheme val="minor"/>
      </rPr>
      <t>Ancillary Service</t>
    </r>
  </si>
  <si>
    <r>
      <rPr>
        <sz val="11"/>
        <color theme="1"/>
        <rFont val="Calibri"/>
        <family val="2"/>
        <scheme val="minor"/>
      </rPr>
      <t>Mainstream Schools Full grant (Minimum 9180, Maximum 76,500)</t>
    </r>
  </si>
  <si>
    <r>
      <rPr>
        <sz val="11"/>
        <color theme="1"/>
        <rFont val="Calibri"/>
        <family val="2"/>
        <scheme val="minor"/>
      </rPr>
      <t>Mainstream Schools Reduced grant ((Minimum 4650, Maximum 38750)</t>
    </r>
  </si>
  <si>
    <r>
      <rPr>
        <sz val="11"/>
        <color theme="1"/>
        <rFont val="Calibri"/>
        <family val="2"/>
        <scheme val="minor"/>
      </rPr>
      <t>Mainstream Rate (Minimum 10,200)</t>
    </r>
  </si>
  <si>
    <r>
      <rPr>
        <b/>
        <sz val="11"/>
        <color indexed="8"/>
        <rFont val="Calibri"/>
        <family val="2"/>
      </rPr>
      <t>No. of students</t>
    </r>
  </si>
  <si>
    <r>
      <rPr>
        <sz val="11"/>
        <color theme="1"/>
        <rFont val="Calibri"/>
        <family val="2"/>
        <scheme val="minor"/>
      </rPr>
      <t>Special School Ancillary Grant (Based on Prior Year)</t>
    </r>
  </si>
  <si>
    <r>
      <rPr>
        <b/>
        <sz val="14"/>
        <color indexed="8"/>
        <rFont val="Times New Roman"/>
        <family val="1"/>
      </rPr>
      <t>Líon na nDaltaí</t>
    </r>
  </si>
  <si>
    <r>
      <rPr>
        <b/>
        <sz val="14"/>
        <color indexed="8"/>
        <rFont val="Times New Roman"/>
        <family val="1"/>
      </rPr>
      <t>Deontas iomlán i gcomhair fosheirbhísí - scoileanna lárshrutha (9180 ar a laghad, 76,500 ar a mhéad)</t>
    </r>
  </si>
  <si>
    <r>
      <rPr>
        <b/>
        <sz val="14"/>
        <color indexed="8"/>
        <rFont val="Times New Roman"/>
        <family val="1"/>
      </rPr>
      <t>Fodheontas do Scoil Speisialta (€ Suim) (Bunaithe ar an mBliain Roimhe)</t>
    </r>
  </si>
  <si>
    <r>
      <rPr>
        <sz val="14"/>
        <color indexed="8"/>
        <rFont val="Times New Roman"/>
        <family val="1"/>
      </rPr>
      <t>Deontas Caipitíochta</t>
    </r>
  </si>
  <si>
    <r>
      <rPr>
        <sz val="14"/>
        <color indexed="8"/>
        <rFont val="Times New Roman"/>
        <family val="1"/>
      </rPr>
      <t>Deontas DEIS</t>
    </r>
  </si>
  <si>
    <r>
      <rPr>
        <b/>
        <sz val="14"/>
        <color indexed="8"/>
        <rFont val="Times New Roman"/>
        <family val="1"/>
      </rPr>
      <t>Maoiniú DEIS (€ Suim) (Bunaithe ar an mBliain Roimhe)</t>
    </r>
  </si>
  <si>
    <r>
      <rPr>
        <b/>
        <sz val="14"/>
        <color indexed="8"/>
        <rFont val="Times New Roman"/>
        <family val="1"/>
      </rPr>
      <t>Deontas i gcomhair Mionoibreacha - Neamhchaipitiúil (€ Suim)</t>
    </r>
  </si>
  <si>
    <r>
      <rPr>
        <b/>
        <sz val="14"/>
        <color indexed="8"/>
        <rFont val="Times New Roman"/>
        <family val="1"/>
      </rPr>
      <t>Deontais Eile nach Deontais Chaipitil ón ROS (€ Suim)</t>
    </r>
  </si>
  <si>
    <r>
      <rPr>
        <b/>
        <sz val="14"/>
        <color indexed="8"/>
        <rFont val="Times New Roman"/>
        <family val="1"/>
      </rPr>
      <t>Deontas i gcomhair Trialacha Caighdeánaithe (€ Suim)</t>
    </r>
  </si>
  <si>
    <r>
      <rPr>
        <b/>
        <sz val="14"/>
        <color indexed="8"/>
        <rFont val="Times New Roman"/>
        <family val="1"/>
      </rPr>
      <t>Ráta in aghaidh an dalta</t>
    </r>
  </si>
  <si>
    <r>
      <rPr>
        <sz val="14"/>
        <color indexed="8"/>
        <rFont val="Times New Roman"/>
        <family val="1"/>
      </rPr>
      <t>An Roinn Leanaí agus Gnóthaí Óige</t>
    </r>
  </si>
  <si>
    <r>
      <rPr>
        <sz val="14"/>
        <color indexed="8"/>
        <rFont val="Times New Roman"/>
        <family val="1"/>
      </rPr>
      <t>Rince Gaelach na Scoile</t>
    </r>
  </si>
  <si>
    <r>
      <rPr>
        <sz val="14"/>
        <color indexed="8"/>
        <rFont val="Times New Roman"/>
        <family val="1"/>
      </rPr>
      <t>Coimhdire Bus - ÍMAT/ÁSPC/MSU/CMÁ</t>
    </r>
  </si>
  <si>
    <r>
      <rPr>
        <sz val="14"/>
        <color indexed="8"/>
        <rFont val="Times New Roman"/>
        <family val="1"/>
      </rPr>
      <t>Gníomhaíochta na Roinne Leanaí agus Gnóthaí Óige</t>
    </r>
  </si>
  <si>
    <r>
      <rPr>
        <sz val="12"/>
        <color indexed="8"/>
        <rFont val="Times New Roman"/>
        <family val="1"/>
      </rPr>
      <t>Cuir Isteach Suim Airgid</t>
    </r>
  </si>
  <si>
    <r>
      <rPr>
        <b/>
        <sz val="14"/>
        <color indexed="8"/>
        <rFont val="Times New Roman"/>
        <family val="1"/>
      </rPr>
      <t>Ranníocaíocht na bPátrún/(na nIontaobhaoithe, nuair is infheidhme)</t>
    </r>
  </si>
  <si>
    <r>
      <rPr>
        <b/>
        <sz val="14"/>
        <color indexed="8"/>
        <rFont val="Times New Roman"/>
        <family val="1"/>
      </rPr>
      <t>Scéim um Leabhair a Ligean ar Cíos/ar Iasacht nach mbaineann le DEIS</t>
    </r>
  </si>
  <si>
    <r>
      <rPr>
        <b/>
        <sz val="14"/>
        <color indexed="8"/>
        <rFont val="Times New Roman"/>
        <family val="1"/>
      </rPr>
      <t>Scéim DEIS um Leabhair a Ligean ar Cíos/ar Iasacht</t>
    </r>
  </si>
  <si>
    <r>
      <rPr>
        <b/>
        <sz val="14"/>
        <color indexed="8"/>
        <rFont val="Times New Roman"/>
        <family val="1"/>
      </rPr>
      <t>Deontas Leabhar Scoile DEIS</t>
    </r>
  </si>
  <si>
    <r>
      <rPr>
        <b/>
        <sz val="14"/>
        <color indexed="8"/>
        <rFont val="Times New Roman"/>
        <family val="1"/>
      </rPr>
      <t>Deontas Leabhar Scoile nach mbaineann le DEIS</t>
    </r>
  </si>
  <si>
    <r>
      <rPr>
        <b/>
        <u/>
        <sz val="14"/>
        <color indexed="8"/>
        <rFont val="Times New Roman"/>
        <family val="1"/>
      </rPr>
      <t xml:space="preserve">TABHAIR DO D’AIRE: </t>
    </r>
    <r>
      <rPr>
        <b/>
        <u/>
        <sz val="14"/>
        <color indexed="8"/>
        <rFont val="Times New Roman"/>
        <family val="1"/>
      </rPr>
      <t>TÁ FOIRMLÍ SNA CEALLA A BHFUIL DATH LIATH ORTHU, NÁ SCRÍOBH OS A gCIONN</t>
    </r>
  </si>
  <si>
    <r>
      <rPr>
        <sz val="14"/>
        <color indexed="8"/>
        <rFont val="Times New Roman"/>
        <family val="1"/>
      </rPr>
      <t>Soláthar mhí Iúil</t>
    </r>
  </si>
  <si>
    <r>
      <rPr>
        <sz val="14"/>
        <color indexed="8"/>
        <rFont val="Times New Roman"/>
        <family val="1"/>
      </rPr>
      <t>Erasmus</t>
    </r>
  </si>
  <si>
    <r>
      <rPr>
        <sz val="14"/>
        <color indexed="8"/>
        <rFont val="Times New Roman"/>
        <family val="1"/>
      </rPr>
      <t xml:space="preserve">Soláthar mhí Iúil - ÍMAT/ÁSPC/MSU/CMÁ </t>
    </r>
  </si>
  <si>
    <r>
      <rPr>
        <sz val="14"/>
        <color indexed="8"/>
        <rFont val="Times New Roman"/>
        <family val="1"/>
      </rPr>
      <t>Trialacha Caighdeánaithe</t>
    </r>
  </si>
  <si>
    <r>
      <rPr>
        <sz val="14"/>
        <color indexed="8"/>
        <rFont val="Times New Roman"/>
        <family val="1"/>
      </rPr>
      <t>Tiomsú Airgid Srianta Scoile (Nach Caipiteal)</t>
    </r>
  </si>
  <si>
    <r>
      <rPr>
        <sz val="14"/>
        <color indexed="8"/>
        <rFont val="Times New Roman"/>
        <family val="1"/>
      </rPr>
      <t>Tiomsú Airgid Neamhshrianta Scoile (Nach Caipiteal)</t>
    </r>
  </si>
  <si>
    <r>
      <rPr>
        <sz val="14"/>
        <color indexed="8"/>
        <rFont val="Times New Roman"/>
        <family val="1"/>
      </rPr>
      <t>Tiomsú Airgid Srianta Seachtrach (Nach Caipiteal)</t>
    </r>
  </si>
  <si>
    <r>
      <rPr>
        <sz val="14"/>
        <color indexed="8"/>
        <rFont val="Times New Roman"/>
        <family val="1"/>
      </rPr>
      <t>Tiomsú Airgid Neamhshrianta Seachtrach (Nach Caipiteal)</t>
    </r>
  </si>
  <si>
    <r>
      <rPr>
        <sz val="14"/>
        <color indexed="8"/>
        <rFont val="Times New Roman"/>
        <family val="1"/>
      </rPr>
      <t>Costais a bhaineann le Tiomsú Airgid Srianta Seachtrach (Nach Caipiteal)</t>
    </r>
  </si>
  <si>
    <r>
      <rPr>
        <sz val="14"/>
        <color indexed="8"/>
        <rFont val="Times New Roman"/>
        <family val="1"/>
      </rPr>
      <t>Costais a bhaineann le Tiomsú Airgid Srianta Scoile (Nach Caipiteal)</t>
    </r>
  </si>
  <si>
    <r>
      <rPr>
        <sz val="14"/>
        <color indexed="8"/>
        <rFont val="Times New Roman"/>
        <family val="1"/>
      </rPr>
      <t>Costais a bhaineann le Tiomsú Airgid Neamhshrianta Seachtrach (Nach Caipiteal)</t>
    </r>
  </si>
  <si>
    <r>
      <rPr>
        <sz val="14"/>
        <color indexed="8"/>
        <rFont val="Times New Roman"/>
        <family val="1"/>
      </rPr>
      <t>Costais a bhaineann le Tiomsú Airgid Neamhshrianta Scoile (Nach Caipiteal)</t>
    </r>
  </si>
  <si>
    <r>
      <rPr>
        <sz val="12"/>
        <color indexed="8"/>
        <rFont val="Times New Roman"/>
        <family val="1"/>
      </rPr>
      <t>Gach dalta atá rollaithe</t>
    </r>
  </si>
  <si>
    <r>
      <rPr>
        <b/>
        <sz val="16"/>
        <color indexed="8"/>
        <rFont val="Times New Roman"/>
        <family val="1"/>
      </rPr>
      <t>Nóta A</t>
    </r>
  </si>
  <si>
    <r>
      <rPr>
        <b/>
        <sz val="14"/>
        <color indexed="8"/>
        <rFont val="Times New Roman"/>
        <family val="1"/>
      </rPr>
      <t>Scoileanna Lán-Ghaeilge</t>
    </r>
  </si>
  <si>
    <r>
      <rPr>
        <b/>
        <sz val="14"/>
        <color indexed="8"/>
        <rFont val="Times New Roman"/>
        <family val="1"/>
      </rPr>
      <t>EILE</t>
    </r>
  </si>
  <si>
    <r>
      <rPr>
        <sz val="14"/>
        <color indexed="8"/>
        <rFont val="Times New Roman"/>
        <family val="1"/>
      </rPr>
      <t>N.B. Nuair atá an dath seo ar chill, ná scríobh os a cionn toisc go bhfuil foirmle inti</t>
    </r>
  </si>
  <si>
    <r>
      <rPr>
        <sz val="14"/>
        <color indexed="8"/>
        <rFont val="Times New Roman"/>
        <family val="1"/>
      </rPr>
      <t>NÁ DÉAN DEARMAD DO CHUID OIBRE A CHÚLTACÚ GACH UAIR A ÚSÁIDEANN TÚ AN SCARBHILEOG SEO! IS FÉIDIR Í A CHÚLTACÚ CHUIG GLÉAS SEACHTRACH NÓ CHUIG FREASTALAÍ</t>
    </r>
  </si>
  <si>
    <r>
      <rPr>
        <b/>
        <i/>
        <sz val="14"/>
        <color indexed="8"/>
        <rFont val="Times New Roman"/>
        <family val="1"/>
      </rPr>
      <t xml:space="preserve">Téigh ar aghaidh chuig Táb 2. </t>
    </r>
    <r>
      <rPr>
        <b/>
        <i/>
        <sz val="14"/>
        <color indexed="8"/>
        <rFont val="Times New Roman"/>
        <family val="1"/>
      </rPr>
      <t xml:space="preserve">Buiséad Ioncaim agus Caiteachais </t>
    </r>
  </si>
  <si>
    <r>
      <rPr>
        <b/>
        <sz val="14"/>
        <color indexed="8"/>
        <rFont val="Times New Roman"/>
        <family val="1"/>
      </rPr>
      <t>Líon Foriomlán na nDaltaí atá Rollaithe</t>
    </r>
  </si>
  <si>
    <r>
      <rPr>
        <b/>
        <sz val="14"/>
        <color indexed="8"/>
        <rFont val="Times New Roman"/>
        <family val="1"/>
      </rPr>
      <t>Líon Foriomlán na nDaltaí faoi réir Deontais Phríomhshrutha Amháin</t>
    </r>
  </si>
  <si>
    <r>
      <rPr>
        <b/>
        <sz val="14"/>
        <color indexed="8"/>
        <rFont val="Times New Roman"/>
        <family val="1"/>
      </rPr>
      <t>Daltaí Idirbhliana</t>
    </r>
  </si>
  <si>
    <r>
      <rPr>
        <b/>
        <sz val="14"/>
        <color indexed="8"/>
        <rFont val="Times New Roman"/>
        <family val="1"/>
      </rPr>
      <t>Daltaí CSTS</t>
    </r>
  </si>
  <si>
    <r>
      <rPr>
        <sz val="14"/>
        <color indexed="8"/>
        <rFont val="Times New Roman"/>
        <family val="1"/>
      </rPr>
      <t>MÁ THEASTAÍONN TUILLEADH CÚNAIMH UAIT, TÉIGH CHUIG WWW.FSSU.IE/TEMPLATES LE TEACHT AR THREORACHA MIONSONRAITHE NÓ CUIR GLAO ORAINN AR 01-9104020</t>
    </r>
  </si>
  <si>
    <r>
      <rPr>
        <b/>
        <sz val="14"/>
        <color indexed="8"/>
        <rFont val="Times New Roman"/>
        <family val="1"/>
      </rPr>
      <t>Líon Foriomlán na nDaltaí faoi réir Deontais Phríomhshrutha Amháin 2017/18</t>
    </r>
  </si>
  <si>
    <r>
      <rPr>
        <sz val="14"/>
        <color indexed="9"/>
        <rFont val="Times New Roman"/>
        <family val="1"/>
      </rPr>
      <t>(Teagmhas san Áireamh)</t>
    </r>
  </si>
  <si>
    <r>
      <rPr>
        <b/>
        <sz val="14"/>
        <color indexed="8"/>
        <rFont val="Times New Roman"/>
        <family val="1"/>
      </rPr>
      <t xml:space="preserve">Scoileanna Lán-Ghaeilge </t>
    </r>
  </si>
  <si>
    <r>
      <rPr>
        <b/>
        <sz val="14"/>
        <color indexed="8"/>
        <rFont val="Times New Roman"/>
        <family val="1"/>
      </rPr>
      <t xml:space="preserve">Buiséad Scoile </t>
    </r>
  </si>
  <si>
    <r>
      <rPr>
        <b/>
        <u/>
        <sz val="14"/>
        <color indexed="8"/>
        <rFont val="Times New Roman"/>
        <family val="1"/>
      </rPr>
      <t>Ríomh an Deontais Buiséid</t>
    </r>
  </si>
  <si>
    <r>
      <rPr>
        <b/>
        <sz val="14"/>
        <color indexed="8"/>
        <rFont val="Times New Roman"/>
        <family val="1"/>
      </rPr>
      <t xml:space="preserve">Tionscadal Caipitil  </t>
    </r>
  </si>
  <si>
    <r>
      <rPr>
        <b/>
        <sz val="14"/>
        <color indexed="8"/>
        <rFont val="Times New Roman"/>
        <family val="1"/>
      </rPr>
      <t xml:space="preserve">Bliain Bhuiséid na Scoile: </t>
    </r>
  </si>
  <si>
    <r>
      <rPr>
        <b/>
        <sz val="14"/>
        <color indexed="8"/>
        <rFont val="Times New Roman"/>
        <family val="1"/>
      </rPr>
      <t xml:space="preserve">Ainm na scoile: </t>
    </r>
  </si>
  <si>
    <r>
      <rPr>
        <b/>
        <sz val="14"/>
        <color indexed="8"/>
        <rFont val="Times New Roman"/>
        <family val="1"/>
      </rPr>
      <t>Uimhir Rolla:</t>
    </r>
  </si>
  <si>
    <r>
      <rPr>
        <b/>
        <sz val="14"/>
        <color indexed="8"/>
        <rFont val="Times New Roman"/>
        <family val="1"/>
      </rPr>
      <t>Tionscadal Caipitil (nuair is iomchuí, m.sh. Tionscadal Tógála, TF)</t>
    </r>
  </si>
  <si>
    <r>
      <rPr>
        <b/>
        <sz val="14"/>
        <color indexed="8"/>
        <rFont val="Times New Roman"/>
        <family val="1"/>
      </rPr>
      <t>Réamhshocruithe</t>
    </r>
  </si>
  <si>
    <r>
      <rPr>
        <b/>
        <u/>
        <sz val="14"/>
        <color indexed="8"/>
        <rFont val="Times New Roman"/>
        <family val="1"/>
      </rPr>
      <t>Cén Chaoi Teimpléid Bhuiséid a Úsáid</t>
    </r>
  </si>
  <si>
    <r>
      <rPr>
        <b/>
        <u/>
        <sz val="14"/>
        <color indexed="8"/>
        <rFont val="Times New Roman"/>
        <family val="1"/>
      </rPr>
      <t>Caiteachas caipitil</t>
    </r>
  </si>
  <si>
    <r>
      <rPr>
        <b/>
        <sz val="14"/>
        <color indexed="8"/>
        <rFont val="Times New Roman"/>
        <family val="1"/>
      </rPr>
      <t xml:space="preserve">Is éard is caiteachas caipitil ann ná caiteachas a tharlaíonn uair amháin seachas caiteachas a tharlaíonn arís is arís eile. </t>
    </r>
    <r>
      <rPr>
        <b/>
        <sz val="14"/>
        <color indexed="8"/>
        <rFont val="Times New Roman"/>
        <family val="1"/>
      </rPr>
      <t xml:space="preserve">Tá sé mar aidhm ag caiteachas caipitil sócmhainn nó buntáiste a fháil a mhairfidh i bhfad chun leas na scoile. </t>
    </r>
  </si>
  <si>
    <r>
      <rPr>
        <b/>
        <sz val="14"/>
        <color indexed="8"/>
        <rFont val="Times New Roman"/>
        <family val="1"/>
      </rPr>
      <t xml:space="preserve">Cuir isteach an t-ioncam agus an caiteachas measta bunaithe ar bhlianta roimhe agus cuir san áireamh sna figiúirí sin aon chaiteachas nó aon chostais is eol go cinnte cheana féin, amhail boilsciú, méadú pá, srl. </t>
    </r>
  </si>
  <si>
    <r>
      <rPr>
        <b/>
        <sz val="14"/>
        <color indexed="8"/>
        <rFont val="Times New Roman"/>
        <family val="1"/>
      </rPr>
      <t xml:space="preserve"> Déan sainaithint ar aon fháltais chaipitil a d’fhéadfadh a bheith ar fáil le caiteachas caipitil a mhaoiniú.</t>
    </r>
  </si>
  <si>
    <r>
      <rPr>
        <b/>
        <sz val="14"/>
        <color indexed="8"/>
        <rFont val="Times New Roman"/>
        <family val="1"/>
      </rPr>
      <t xml:space="preserve"> Cuir tograí faoi bhráid an Bhoird Bainistíocha lena bhfaomhadh</t>
    </r>
  </si>
  <si>
    <r>
      <rPr>
        <b/>
        <sz val="14"/>
        <color indexed="8"/>
        <rFont val="Times New Roman"/>
        <family val="1"/>
      </rPr>
      <t>Ní mór gach plean caiteachais caipitil a chur faoi bhráid na n-iontaobhaithe le go bhféadfaidh siad an cinneadh deireanach nó eile a dhéanamh orthu, de réir na nósanna imeachta a chinnfidh siadsan.</t>
    </r>
  </si>
  <si>
    <r>
      <rPr>
        <b/>
        <sz val="16"/>
        <color indexed="8"/>
        <rFont val="Times New Roman"/>
        <family val="1"/>
      </rPr>
      <t>TREORACHA:</t>
    </r>
  </si>
  <si>
    <r>
      <rPr>
        <b/>
        <sz val="14"/>
        <color indexed="8"/>
        <rFont val="Times New Roman"/>
        <family val="1"/>
      </rPr>
      <t>CÉIM 1:</t>
    </r>
  </si>
  <si>
    <r>
      <rPr>
        <b/>
        <sz val="14"/>
        <color indexed="8"/>
        <rFont val="Times New Roman"/>
        <family val="1"/>
      </rPr>
      <t>CÉIM 2:</t>
    </r>
  </si>
  <si>
    <r>
      <rPr>
        <b/>
        <sz val="14"/>
        <color indexed="8"/>
        <rFont val="Times New Roman"/>
        <family val="1"/>
      </rPr>
      <t xml:space="preserve">Cuir Isteach Uimh. Rolla do Scoile: </t>
    </r>
  </si>
  <si>
    <r>
      <rPr>
        <b/>
        <sz val="14"/>
        <color indexed="8"/>
        <rFont val="Times New Roman"/>
        <family val="1"/>
      </rPr>
      <t xml:space="preserve">Tiomsú Airgid </t>
    </r>
  </si>
  <si>
    <r>
      <rPr>
        <b/>
        <sz val="14"/>
        <color indexed="8"/>
        <rFont val="Times New Roman"/>
        <family val="1"/>
      </rPr>
      <t>Ranníocaíochtaí tuismitheoirí</t>
    </r>
  </si>
  <si>
    <r>
      <rPr>
        <b/>
        <sz val="14"/>
        <color indexed="8"/>
        <rFont val="Times New Roman"/>
        <family val="1"/>
      </rPr>
      <t>Deontais Stáit</t>
    </r>
  </si>
  <si>
    <r>
      <rPr>
        <b/>
        <sz val="14"/>
        <color indexed="8"/>
        <rFont val="Times New Roman"/>
        <family val="1"/>
      </rPr>
      <t xml:space="preserve">MÁ THEASTAÍONN TUILLEADH CÚNAIMH UAIT, TÉIGH CHUIG WWW.FSSU.IE/TEMPLATES </t>
    </r>
  </si>
  <si>
    <r>
      <rPr>
        <b/>
        <sz val="14"/>
        <color indexed="8"/>
        <rFont val="Times New Roman"/>
        <family val="1"/>
      </rPr>
      <t>LE TEACHT AR THREORACHA MIONSONRAITHE NÓ CUIR GLAO ORAINN AR 01-9104020</t>
    </r>
  </si>
  <si>
    <r>
      <rPr>
        <b/>
        <u/>
        <sz val="14"/>
        <color indexed="8"/>
        <rFont val="Times New Roman"/>
        <family val="1"/>
      </rPr>
      <t xml:space="preserve">NÁ DÉAN DEARMAD DO CHUID OIBRE A CHÚLTACÚ GACH UAIR A ÚSÁIDEANN TÚ AN SCARBHILEOG SEO! </t>
    </r>
  </si>
  <si>
    <r>
      <rPr>
        <b/>
        <u/>
        <sz val="14"/>
        <color indexed="8"/>
        <rFont val="Times New Roman"/>
        <family val="1"/>
      </rPr>
      <t>IS FÉIDIR Í A CHÚLTACÚ CHUIG GLÉAS SEACHTRACH NÓ CHUIG FREASTALAÍ</t>
    </r>
  </si>
  <si>
    <r>
      <rPr>
        <b/>
        <sz val="14"/>
        <color indexed="8"/>
        <rFont val="Times New Roman"/>
        <family val="1"/>
      </rPr>
      <t>CÉIM 3:</t>
    </r>
  </si>
  <si>
    <r>
      <rPr>
        <b/>
        <sz val="14"/>
        <color indexed="8"/>
        <rFont val="Times New Roman"/>
        <family val="1"/>
      </rPr>
      <t xml:space="preserve">Cuir Isteach Ainm do Scoile: </t>
    </r>
  </si>
  <si>
    <r>
      <rPr>
        <b/>
        <sz val="14"/>
        <color indexed="8"/>
        <rFont val="Times New Roman"/>
        <family val="1"/>
      </rPr>
      <t xml:space="preserve">Sa Teimpléad Buiséid, cliceáil ar bhileog 2 - Ríomh an Deontais Buiséid. </t>
    </r>
  </si>
  <si>
    <r>
      <rPr>
        <b/>
        <sz val="14"/>
        <color indexed="8"/>
        <rFont val="Times New Roman"/>
        <family val="1"/>
      </rPr>
      <t xml:space="preserve">Cliceáil ar Bhileog 3 - Ioncam agus Caiteachas </t>
    </r>
  </si>
  <si>
    <r>
      <rPr>
        <sz val="12"/>
        <color indexed="8"/>
        <rFont val="Times New Roman"/>
        <family val="1"/>
      </rPr>
      <t>Ná cuir isteach ach amháin mura bhfuil an Deontas Iomlán á éileamh agat</t>
    </r>
  </si>
  <si>
    <r>
      <rPr>
        <b/>
        <sz val="14"/>
        <color indexed="8"/>
        <rFont val="Times New Roman"/>
        <family val="1"/>
      </rPr>
      <t>Cuir Isteach Anseo É</t>
    </r>
  </si>
  <si>
    <r>
      <rPr>
        <b/>
        <sz val="14"/>
        <color indexed="8"/>
        <rFont val="Times New Roman"/>
        <family val="1"/>
      </rPr>
      <t xml:space="preserve">Líon isteach an t-eolas faoi líon na ndaltaí a fhreastalaíonn ar do scoil sa spásanna cuí. Ríomhfar na deontais le haghaidh do scoile dá réir sin. </t>
    </r>
    <r>
      <rPr>
        <b/>
        <sz val="14"/>
        <color indexed="8"/>
        <rFont val="Times New Roman"/>
        <family val="1"/>
      </rPr>
      <t xml:space="preserve">Nascfar na figiúirí a chuirfear isteach sa bhileog ‘Ríomh an Deontais Buiséid’ le bileog 3 - Ioncam agus Caiteachas, Ioncam ón Roinn Oideachais - go huathoibríoch.  </t>
    </r>
  </si>
  <si>
    <r>
      <rPr>
        <sz val="14"/>
        <color indexed="8"/>
        <rFont val="Times New Roman"/>
        <family val="1"/>
      </rPr>
      <t xml:space="preserve">  </t>
    </r>
    <r>
      <rPr>
        <b/>
        <sz val="14"/>
        <color indexed="8"/>
        <rFont val="Times New Roman"/>
        <family val="1"/>
      </rPr>
      <t>Troscán, Feisteas agus Trealamh (Sonraigh)</t>
    </r>
  </si>
  <si>
    <r>
      <rPr>
        <sz val="14"/>
        <color indexed="8"/>
        <rFont val="Times New Roman"/>
        <family val="1"/>
      </rPr>
      <t xml:space="preserve">  </t>
    </r>
    <r>
      <rPr>
        <b/>
        <sz val="14"/>
        <color indexed="8"/>
        <rFont val="Times New Roman"/>
        <family val="1"/>
      </rPr>
      <t>Trealamh Ríomhaireachta  (Sonraigh)</t>
    </r>
  </si>
  <si>
    <r>
      <rPr>
        <sz val="14"/>
        <color indexed="8"/>
        <rFont val="Times New Roman"/>
        <family val="1"/>
      </rPr>
      <t>Ioncam Ainmnithe (Nach Ioncam Caipitil)</t>
    </r>
  </si>
  <si>
    <r>
      <rPr>
        <sz val="14"/>
        <color indexed="8"/>
        <rFont val="Times New Roman"/>
        <family val="1"/>
      </rPr>
      <t>Caiteachas Ainmnithe (Nach Caiteachas Caipitil)</t>
    </r>
  </si>
  <si>
    <r>
      <rPr>
        <b/>
        <sz val="14"/>
        <color indexed="8"/>
        <rFont val="Times New Roman"/>
        <family val="1"/>
      </rPr>
      <t>CÉIM 4:</t>
    </r>
  </si>
  <si>
    <r>
      <rPr>
        <b/>
        <sz val="14"/>
        <color indexed="8"/>
        <rFont val="Times New Roman"/>
        <family val="1"/>
      </rPr>
      <t>CÉIM 5:</t>
    </r>
  </si>
  <si>
    <r>
      <rPr>
        <b/>
        <sz val="14"/>
        <color indexed="8"/>
        <rFont val="Times New Roman"/>
        <family val="1"/>
      </rPr>
      <t xml:space="preserve">CÉIM 6:       </t>
    </r>
  </si>
  <si>
    <r>
      <rPr>
        <b/>
        <sz val="14"/>
        <color indexed="8"/>
        <rFont val="Times New Roman"/>
        <family val="1"/>
      </rPr>
      <t>CÉIM 7: </t>
    </r>
  </si>
  <si>
    <r>
      <rPr>
        <b/>
        <sz val="14"/>
        <color indexed="8"/>
        <rFont val="Times New Roman"/>
        <family val="1"/>
      </rPr>
      <t>CÉIM 8:    </t>
    </r>
  </si>
  <si>
    <r>
      <rPr>
        <b/>
        <sz val="14"/>
        <color indexed="8"/>
        <rFont val="Times New Roman"/>
        <family val="1"/>
      </rPr>
      <t xml:space="preserve">CÉIM 9:     </t>
    </r>
  </si>
  <si>
    <r>
      <rPr>
        <b/>
        <sz val="14"/>
        <color indexed="8"/>
        <rFont val="Times New Roman"/>
        <family val="1"/>
      </rPr>
      <t xml:space="preserve">Cliceáil ar ‘Cumasaigh Eagarthóireacht’ nuair a iarrtar ort </t>
    </r>
  </si>
  <si>
    <r>
      <rPr>
        <b/>
        <sz val="14"/>
        <color indexed="8"/>
        <rFont val="Times New Roman"/>
        <family val="1"/>
      </rPr>
      <t>Sábháil an comhad chuig do deasc nó chuig fillteán</t>
    </r>
  </si>
  <si>
    <r>
      <rPr>
        <b/>
        <sz val="14"/>
        <color indexed="36"/>
        <rFont val="Times New Roman"/>
        <family val="1"/>
      </rPr>
      <t>Líon na nDaltaí atá i dteideal Rátaí Feabhsaithe de réir Imlitir 0028/2016.</t>
    </r>
  </si>
  <si>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</si>
  <si>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</si>
  <si>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</si>
  <si>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</si>
  <si>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</si>
  <si>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</si>
  <si>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</si>
  <si>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</si>
  <si>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</si>
  <si>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</si>
  <si>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</si>
  <si>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</si>
  <si>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</si>
  <si>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</si>
  <si>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</si>
  <si>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</si>
  <si>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</si>
  <si>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</si>
  <si>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</si>
  <si>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</si>
  <si>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</si>
  <si>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</si>
  <si>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</si>
  <si>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</si>
  <si>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</si>
  <si>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</si>
  <si>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</si>
  <si>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</si>
  <si>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</si>
  <si>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</si>
  <si>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</si>
  <si>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</si>
  <si>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</si>
  <si>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</si>
  <si>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</si>
  <si>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</si>
  <si>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</si>
  <si>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</si>
  <si>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</si>
  <si>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</si>
  <si>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</si>
  <si>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</si>
  <si>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</si>
  <si>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</si>
  <si>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</si>
  <si>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</si>
  <si>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</si>
  <si>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</si>
  <si>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</si>
  <si>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</si>
  <si>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t>Income</t>
  </si>
  <si>
    <t>Department of Education &amp; Science Income</t>
  </si>
  <si>
    <r>
      <rPr>
        <b/>
        <sz val="14"/>
        <color indexed="8"/>
        <rFont val="Times New Roman"/>
        <family val="1"/>
      </rPr>
      <t>Cuir Isteach Anseo É</t>
    </r>
  </si>
  <si>
    <r>
      <rPr>
        <b/>
        <sz val="14"/>
        <color indexed="8"/>
        <rFont val="Times New Roman"/>
        <family val="1"/>
      </rPr>
      <t>Cuir Isteach Anseo É</t>
    </r>
  </si>
  <si>
    <r>
      <rPr>
        <b/>
        <sz val="14"/>
        <color indexed="8"/>
        <rFont val="Times New Roman"/>
        <family val="1"/>
      </rPr>
      <t>CÉIM 1:</t>
    </r>
  </si>
  <si>
    <r>
      <rPr>
        <b/>
        <sz val="14"/>
        <color indexed="8"/>
        <rFont val="Times New Roman"/>
        <family val="1"/>
      </rPr>
      <t>CÉIM 2:</t>
    </r>
  </si>
  <si>
    <r>
      <rPr>
        <b/>
        <sz val="14"/>
        <color indexed="8"/>
        <rFont val="Times New Roman"/>
        <family val="1"/>
      </rPr>
      <t>CÉIM 3:</t>
    </r>
  </si>
  <si>
    <r>
      <rPr>
        <b/>
        <sz val="14"/>
        <color indexed="8"/>
        <rFont val="Times New Roman"/>
        <family val="1"/>
      </rPr>
      <t xml:space="preserve">Bliain Bhuiséid na Scoile: </t>
    </r>
  </si>
  <si>
    <r>
      <rPr>
        <b/>
        <sz val="14"/>
        <color indexed="8"/>
        <rFont val="Times New Roman"/>
        <family val="1"/>
      </rPr>
      <t>Deontas i gcomhair Lagú Radhairc</t>
    </r>
  </si>
  <si>
    <r>
      <rPr>
        <b/>
        <sz val="14"/>
        <color indexed="8"/>
        <rFont val="Times New Roman"/>
        <family val="1"/>
      </rPr>
      <t>Deontas i gcomhair Lagú Éisteachta</t>
    </r>
  </si>
  <si>
    <r>
      <rPr>
        <b/>
        <sz val="14"/>
        <color indexed="8"/>
        <rFont val="Times New Roman"/>
        <family val="1"/>
      </rPr>
      <t>Deontas i gcomhair Daoine atá Bodhar Amach is Amach</t>
    </r>
  </si>
  <si>
    <r>
      <rPr>
        <b/>
        <sz val="14"/>
        <color indexed="8"/>
        <rFont val="Times New Roman"/>
        <family val="1"/>
      </rPr>
      <t xml:space="preserve">Míchumas foghlama ginearálta éadrom - scoileanna lárshrutha </t>
    </r>
  </si>
  <si>
    <r>
      <rPr>
        <b/>
        <sz val="14"/>
        <color indexed="8"/>
        <rFont val="Times New Roman"/>
        <family val="1"/>
      </rPr>
      <t>Míchumas foghlama ginearálta éadrom - scoileanna lárshrutha - os cionn 12 bhliain d’aois</t>
    </r>
  </si>
  <si>
    <r>
      <rPr>
        <b/>
        <sz val="14"/>
        <color indexed="8"/>
        <rFont val="Times New Roman"/>
        <family val="1"/>
      </rPr>
      <t>Míchumas foghlama ginearálta éadrom - scoileanna speisialta</t>
    </r>
  </si>
  <si>
    <r>
      <rPr>
        <b/>
        <sz val="14"/>
        <color indexed="8"/>
        <rFont val="Times New Roman"/>
        <family val="1"/>
      </rPr>
      <t>Míchumas foghlama ginearálta éadrom - scoileanna speisialta - os cionn 12 bhliain d’aois</t>
    </r>
  </si>
  <si>
    <r>
      <rPr>
        <b/>
        <sz val="14"/>
        <color indexed="8"/>
        <rFont val="Times New Roman"/>
        <family val="1"/>
      </rPr>
      <t xml:space="preserve">Míchumas Foghlama Ginearálta Meánach </t>
    </r>
  </si>
  <si>
    <r>
      <rPr>
        <b/>
        <sz val="14"/>
        <color indexed="8"/>
        <rFont val="Times New Roman"/>
        <family val="1"/>
      </rPr>
      <t xml:space="preserve">Dian-Mhíchumas Foghlama </t>
    </r>
  </si>
  <si>
    <r>
      <rPr>
        <b/>
        <sz val="14"/>
        <color indexed="8"/>
        <rFont val="Times New Roman"/>
        <family val="1"/>
      </rPr>
      <t>Sain-mhíchumas foghlama - scoileanna lárshrutha</t>
    </r>
  </si>
  <si>
    <r>
      <rPr>
        <b/>
        <sz val="14"/>
        <color indexed="8"/>
        <rFont val="Times New Roman"/>
        <family val="1"/>
      </rPr>
      <t>Sain-mhíchumas foghlama - scoileanna lárshrutha - os cionn 12 bhliain d’aois</t>
    </r>
  </si>
  <si>
    <r>
      <rPr>
        <b/>
        <sz val="14"/>
        <color indexed="8"/>
        <rFont val="Times New Roman"/>
        <family val="1"/>
      </rPr>
      <t>Sain-mhíchumas foghlama - scoileanna speisialta</t>
    </r>
  </si>
  <si>
    <r>
      <rPr>
        <b/>
        <sz val="14"/>
        <color indexed="8"/>
        <rFont val="Times New Roman"/>
        <family val="1"/>
      </rPr>
      <t>Sain-mhíchumas foghlama - scoileanna speisialta - os cionn 12 bhliain d’aois</t>
    </r>
  </si>
  <si>
    <r>
      <rPr>
        <b/>
        <sz val="14"/>
        <color indexed="8"/>
        <rFont val="Times New Roman"/>
        <family val="1"/>
      </rPr>
      <t>Corraíl Mhothúchánach</t>
    </r>
  </si>
  <si>
    <r>
      <rPr>
        <b/>
        <sz val="14"/>
        <color indexed="8"/>
        <rFont val="Times New Roman"/>
        <family val="1"/>
      </rPr>
      <t>Dianchorraíl Mhothúchánach</t>
    </r>
  </si>
  <si>
    <r>
      <rPr>
        <b/>
        <sz val="14"/>
        <color indexed="8"/>
        <rFont val="Times New Roman"/>
        <family val="1"/>
      </rPr>
      <t>Míchumas Fisiceach</t>
    </r>
  </si>
  <si>
    <r>
      <rPr>
        <b/>
        <sz val="14"/>
        <color indexed="8"/>
        <rFont val="Times New Roman"/>
        <family val="1"/>
      </rPr>
      <t>Neamhord de chuid Speictream an Uathachais</t>
    </r>
  </si>
  <si>
    <r>
      <rPr>
        <b/>
        <sz val="14"/>
        <color indexed="8"/>
        <rFont val="Times New Roman"/>
        <family val="1"/>
      </rPr>
      <t>Sain-neamhord urlabhra agus teanga</t>
    </r>
  </si>
  <si>
    <r>
      <rPr>
        <b/>
        <sz val="14"/>
        <color indexed="8"/>
        <rFont val="Times New Roman"/>
        <family val="1"/>
      </rPr>
      <t>Níos mó ná aon chineál míchumais amháin</t>
    </r>
  </si>
  <si>
    <r>
      <rPr>
        <b/>
        <sz val="14"/>
        <color indexed="8"/>
        <rFont val="Times New Roman"/>
        <family val="1"/>
      </rPr>
      <t>Daltaí den Lucht Siúil</t>
    </r>
  </si>
  <si>
    <r>
      <rPr>
        <sz val="12"/>
        <color indexed="8"/>
        <rFont val="Times New Roman"/>
        <family val="1"/>
      </rPr>
      <t>Gach dalta atá rollaithe</t>
    </r>
  </si>
  <si>
    <r>
      <rPr>
        <sz val="12"/>
        <color indexed="8"/>
        <rFont val="Times New Roman"/>
        <family val="1"/>
      </rPr>
      <t>Gach dalta atá rollaithe</t>
    </r>
  </si>
  <si>
    <r>
      <rPr>
        <sz val="12"/>
        <color indexed="8"/>
        <rFont val="Times New Roman"/>
        <family val="1"/>
      </rPr>
      <t>Gach dalta atá rollaithe</t>
    </r>
  </si>
  <si>
    <r>
      <rPr>
        <sz val="12"/>
        <color indexed="8"/>
        <rFont val="Times New Roman"/>
        <family val="1"/>
      </rPr>
      <t>Gach dalta atá rollaithe</t>
    </r>
  </si>
  <si>
    <r>
      <rPr>
        <b/>
        <sz val="14"/>
        <color indexed="8"/>
        <rFont val="Times New Roman"/>
        <family val="1"/>
      </rPr>
      <t>Deontas laghdaithe - scoileanna lárshrutha ((4650 ar a laghad, 38750 ar a mhéad)</t>
    </r>
  </si>
  <si>
    <r>
      <rPr>
        <sz val="12"/>
        <color indexed="8"/>
        <rFont val="Times New Roman"/>
        <family val="1"/>
      </rPr>
      <t>Cuir Isteach Suim Airgid</t>
    </r>
  </si>
  <si>
    <r>
      <rPr>
        <sz val="12"/>
        <color indexed="8"/>
        <rFont val="Times New Roman"/>
        <family val="1"/>
      </rPr>
      <t>Cuir Isteach Suim Airgid</t>
    </r>
  </si>
  <si>
    <r>
      <rPr>
        <sz val="12"/>
        <color indexed="8"/>
        <rFont val="Times New Roman"/>
        <family val="1"/>
      </rPr>
      <t>Cuir Isteach Suim Airgid</t>
    </r>
  </si>
  <si>
    <r>
      <rPr>
        <sz val="12"/>
        <color indexed="8"/>
        <rFont val="Times New Roman"/>
        <family val="1"/>
      </rPr>
      <t>Cuir Isteach Suim Airgid</t>
    </r>
  </si>
  <si>
    <r>
      <rPr>
        <b/>
        <sz val="11"/>
        <color indexed="8"/>
        <rFont val="Times New Roman"/>
        <family val="1"/>
      </rPr>
      <t>€</t>
    </r>
  </si>
  <si>
    <r>
      <rPr>
        <b/>
        <sz val="14"/>
        <color indexed="8"/>
        <rFont val="Times New Roman"/>
        <family val="1"/>
      </rPr>
      <t>Deontas i gcomhair Lagú Radhairc</t>
    </r>
  </si>
  <si>
    <r>
      <rPr>
        <b/>
        <sz val="14"/>
        <color indexed="8"/>
        <rFont val="Times New Roman"/>
        <family val="1"/>
      </rPr>
      <t>Deontas i gcomhair Lagú Éisteachta</t>
    </r>
  </si>
  <si>
    <r>
      <rPr>
        <b/>
        <sz val="14"/>
        <color indexed="8"/>
        <rFont val="Times New Roman"/>
        <family val="1"/>
      </rPr>
      <t>Deontas i gcomhair Daoine atá Bodhar Amach is Amach</t>
    </r>
  </si>
  <si>
    <r>
      <rPr>
        <b/>
        <sz val="14"/>
        <color indexed="8"/>
        <rFont val="Times New Roman"/>
        <family val="1"/>
      </rPr>
      <t xml:space="preserve">Míchumas foghlama ginearálta éadrom - scoileanna lárshrutha </t>
    </r>
  </si>
  <si>
    <r>
      <rPr>
        <b/>
        <sz val="14"/>
        <color indexed="8"/>
        <rFont val="Times New Roman"/>
        <family val="1"/>
      </rPr>
      <t>Míchumas foghlama ginearálta éadrom - scoileanna lárshrutha - os cionn 12 bhliain d’aois</t>
    </r>
  </si>
  <si>
    <r>
      <rPr>
        <b/>
        <sz val="14"/>
        <color indexed="8"/>
        <rFont val="Times New Roman"/>
        <family val="1"/>
      </rPr>
      <t>Míchumas foghlama ginearálta éadrom - scoileanna speisialta</t>
    </r>
  </si>
  <si>
    <r>
      <rPr>
        <b/>
        <sz val="14"/>
        <color indexed="8"/>
        <rFont val="Times New Roman"/>
        <family val="1"/>
      </rPr>
      <t>Míchumas foghlama ginearálta éadrom - scoileanna speisialta - os cionn 12 bhliain d’aois</t>
    </r>
  </si>
  <si>
    <r>
      <rPr>
        <b/>
        <sz val="14"/>
        <color indexed="8"/>
        <rFont val="Times New Roman"/>
        <family val="1"/>
      </rPr>
      <t xml:space="preserve">Míchumas Foghlama Ginearálta Meánach </t>
    </r>
  </si>
  <si>
    <r>
      <rPr>
        <b/>
        <sz val="14"/>
        <color indexed="8"/>
        <rFont val="Times New Roman"/>
        <family val="1"/>
      </rPr>
      <t xml:space="preserve">Dian-Mhíchumas Foghlama </t>
    </r>
  </si>
  <si>
    <r>
      <rPr>
        <b/>
        <sz val="14"/>
        <color indexed="8"/>
        <rFont val="Times New Roman"/>
        <family val="1"/>
      </rPr>
      <t>Sain-mhíchumas foghlama - scoileanna lárshrutha</t>
    </r>
  </si>
  <si>
    <r>
      <rPr>
        <b/>
        <sz val="14"/>
        <color indexed="8"/>
        <rFont val="Times New Roman"/>
        <family val="1"/>
      </rPr>
      <t>Sain-mhíchumas foghlama - scoileanna lárshrutha - os cionn 12 bhliain d’aois</t>
    </r>
  </si>
  <si>
    <r>
      <rPr>
        <b/>
        <sz val="14"/>
        <color indexed="8"/>
        <rFont val="Times New Roman"/>
        <family val="1"/>
      </rPr>
      <t>Sain-mhíchumas foghlama - scoileanna speisialta</t>
    </r>
  </si>
  <si>
    <r>
      <rPr>
        <b/>
        <sz val="14"/>
        <color indexed="8"/>
        <rFont val="Times New Roman"/>
        <family val="1"/>
      </rPr>
      <t>Sain-mhíchumas foghlama - scoileanna speisialta - os cionn 12 bhliain d’aois</t>
    </r>
  </si>
  <si>
    <r>
      <rPr>
        <b/>
        <sz val="14"/>
        <color indexed="8"/>
        <rFont val="Times New Roman"/>
        <family val="1"/>
      </rPr>
      <t>Corraíl Mhothúchánach</t>
    </r>
  </si>
  <si>
    <r>
      <rPr>
        <b/>
        <sz val="14"/>
        <color indexed="8"/>
        <rFont val="Times New Roman"/>
        <family val="1"/>
      </rPr>
      <t>Dianchorraíl Mhothúchánach</t>
    </r>
  </si>
  <si>
    <r>
      <rPr>
        <b/>
        <sz val="14"/>
        <color indexed="8"/>
        <rFont val="Times New Roman"/>
        <family val="1"/>
      </rPr>
      <t>Míchumas Fisiceach</t>
    </r>
  </si>
  <si>
    <r>
      <rPr>
        <b/>
        <sz val="14"/>
        <color indexed="8"/>
        <rFont val="Times New Roman"/>
        <family val="1"/>
      </rPr>
      <t>Neamhord de chuid Speictream an Uathachais</t>
    </r>
  </si>
  <si>
    <r>
      <rPr>
        <b/>
        <sz val="14"/>
        <color indexed="8"/>
        <rFont val="Times New Roman"/>
        <family val="1"/>
      </rPr>
      <t>Sain-neamhord urlabhra agus teanga</t>
    </r>
  </si>
  <si>
    <r>
      <rPr>
        <b/>
        <sz val="14"/>
        <color indexed="8"/>
        <rFont val="Times New Roman"/>
        <family val="1"/>
      </rPr>
      <t>Níos mó ná aon chineál míchumais amháin</t>
    </r>
  </si>
  <si>
    <r>
      <rPr>
        <b/>
        <sz val="14"/>
        <color indexed="8"/>
        <rFont val="Times New Roman"/>
        <family val="1"/>
      </rPr>
      <t>Daltaí den Lucht Siúil</t>
    </r>
  </si>
  <si>
    <r>
      <rPr>
        <b/>
        <sz val="14"/>
        <color indexed="8"/>
        <rFont val="Times New Roman"/>
        <family val="1"/>
      </rPr>
      <t>Daltaí Idirbhliana</t>
    </r>
  </si>
  <si>
    <r>
      <rPr>
        <b/>
        <sz val="14"/>
        <color indexed="8"/>
        <rFont val="Times New Roman"/>
        <family val="1"/>
      </rPr>
      <t>Daltaí CSTS</t>
    </r>
  </si>
  <si>
    <r>
      <rPr>
        <b/>
        <sz val="14"/>
        <color indexed="8"/>
        <rFont val="Times New Roman"/>
        <family val="1"/>
      </rPr>
      <t>Scéim DEIS um Leabhair a Ligean ar Cíos/ar Iasacht</t>
    </r>
  </si>
  <si>
    <r>
      <rPr>
        <b/>
        <sz val="14"/>
        <color indexed="8"/>
        <rFont val="Times New Roman"/>
        <family val="1"/>
      </rPr>
      <t>Scéim um Leabhair a Ligean ar Cíos/ar Iasacht nach mbaineann le DEIS</t>
    </r>
  </si>
  <si>
    <r>
      <rPr>
        <b/>
        <sz val="14"/>
        <color indexed="8"/>
        <rFont val="Times New Roman"/>
        <family val="1"/>
      </rPr>
      <t>Deontas Leabhar Scoile DEIS</t>
    </r>
  </si>
  <si>
    <r>
      <rPr>
        <b/>
        <sz val="14"/>
        <color indexed="8"/>
        <rFont val="Times New Roman"/>
        <family val="1"/>
      </rPr>
      <t>Deontas Leabhar Scoile nach mbaineann le DEIS</t>
    </r>
  </si>
  <si>
    <r>
      <rPr>
        <b/>
        <sz val="14"/>
        <color indexed="8"/>
        <rFont val="Times New Roman"/>
        <family val="1"/>
      </rPr>
      <t>Fosheirbhís</t>
    </r>
  </si>
  <si>
    <r>
      <rPr>
        <b/>
        <sz val="14"/>
        <color indexed="8"/>
        <rFont val="Times New Roman"/>
        <family val="1"/>
      </rPr>
      <t>Deontas iomlán - scoileanna lárshrutha (9180 ar a laghad, 76,500 ar a mhéad)</t>
    </r>
  </si>
  <si>
    <r>
      <rPr>
        <b/>
        <sz val="14"/>
        <color indexed="8"/>
        <rFont val="Times New Roman"/>
        <family val="1"/>
      </rPr>
      <t>Deontas laghdaithe - scoileanna lárshrutha ((4650 ar a laghad, 38750 ar a mhéad)</t>
    </r>
  </si>
  <si>
    <r>
      <rPr>
        <b/>
        <sz val="14"/>
        <color indexed="8"/>
        <rFont val="Times New Roman"/>
        <family val="1"/>
      </rPr>
      <t>Fodheontas do Scoil Speisialta (€ Suim) (Bunaithe ar an mBliain Roimhe)</t>
    </r>
  </si>
  <si>
    <r>
      <rPr>
        <b/>
        <sz val="14"/>
        <color indexed="8"/>
        <rFont val="Times New Roman"/>
        <family val="1"/>
      </rPr>
      <t>Maoiniú DEIS (€ Suim) (Bunaithe ar an mBliain Roimhe)</t>
    </r>
  </si>
  <si>
    <r>
      <rPr>
        <b/>
        <sz val="14"/>
        <color indexed="8"/>
        <rFont val="Times New Roman"/>
        <family val="1"/>
      </rPr>
      <t>Deontas i gcomhair Mionoibreacha - Neamhchaipitiúil (€ Suim)</t>
    </r>
  </si>
  <si>
    <r>
      <rPr>
        <b/>
        <sz val="14"/>
        <color indexed="8"/>
        <rFont val="Times New Roman"/>
        <family val="1"/>
      </rPr>
      <t>Deontais Eile nach Deontais Chaipitil ón ROS (€ Suim)</t>
    </r>
  </si>
  <si>
    <r>
      <rPr>
        <b/>
        <sz val="14"/>
        <color indexed="8"/>
        <rFont val="Times New Roman"/>
        <family val="1"/>
      </rPr>
      <t>Deontas i gcomhair Trialacha Caighdeánaithe (€ Suim)</t>
    </r>
  </si>
  <si>
    <r>
      <rPr>
        <sz val="14"/>
        <color indexed="8"/>
        <rFont val="Times New Roman"/>
        <family val="1"/>
      </rPr>
      <t>Scéim DEIS um Leabhair a Ligean ar Cíos/ar Iasacht</t>
    </r>
  </si>
  <si>
    <r>
      <rPr>
        <sz val="14"/>
        <color indexed="8"/>
        <rFont val="Times New Roman"/>
        <family val="1"/>
      </rPr>
      <t>Scéim um Leabhair a Ligean ar Cíos/ar Iasacht nach mbaineann le DEIS</t>
    </r>
  </si>
  <si>
    <r>
      <rPr>
        <sz val="14"/>
        <color indexed="8"/>
        <rFont val="Times New Roman"/>
        <family val="1"/>
      </rPr>
      <t>Deontas Leabhar Scoile DEIS</t>
    </r>
  </si>
  <si>
    <r>
      <rPr>
        <sz val="14"/>
        <color indexed="8"/>
        <rFont val="Times New Roman"/>
        <family val="1"/>
      </rPr>
      <t>Deontas Leabhar Scoile nach mbaineann le DEIS</t>
    </r>
  </si>
  <si>
    <r>
      <rPr>
        <sz val="14"/>
        <rFont val="Times New Roman"/>
        <family val="1"/>
      </rPr>
      <t>Scoileanna Lán-Ghaeilge</t>
    </r>
  </si>
  <si>
    <t/>
  </si>
  <si>
    <t/>
  </si>
  <si>
    <t/>
  </si>
  <si>
    <t/>
  </si>
  <si>
    <r>
      <rPr>
        <sz val="14"/>
        <color indexed="8"/>
        <rFont val="Times New Roman"/>
        <family val="1"/>
      </rPr>
      <t>Soláthar mhí Iúil</t>
    </r>
  </si>
  <si>
    <t/>
  </si>
  <si>
    <r>
      <rPr>
        <sz val="14"/>
        <color indexed="8"/>
        <rFont val="Times New Roman"/>
        <family val="1"/>
      </rPr>
      <t>Deontais ón Roinn Coimirce Sóisialaí - Deontas Béilí Scoile</t>
    </r>
  </si>
  <si>
    <r>
      <rPr>
        <sz val="14"/>
        <color indexed="8"/>
        <rFont val="Times New Roman"/>
        <family val="1"/>
      </rPr>
      <t>Erasmus</t>
    </r>
  </si>
  <si>
    <r>
      <rPr>
        <sz val="14"/>
        <color indexed="8"/>
        <rFont val="Times New Roman"/>
        <family val="1"/>
      </rPr>
      <t>Deontais Eile nach Deontais Chaipitil ón ROS</t>
    </r>
  </si>
  <si>
    <r>
      <rPr>
        <sz val="14"/>
        <color indexed="8"/>
        <rFont val="Times New Roman"/>
        <family val="1"/>
      </rPr>
      <t>Gníomhaíochtaí Scoile Eile</t>
    </r>
  </si>
  <si>
    <r>
      <rPr>
        <sz val="14"/>
        <color indexed="8"/>
        <rFont val="Times New Roman"/>
        <family val="1"/>
      </rPr>
      <t>Árachas Daltaí</t>
    </r>
  </si>
  <si>
    <r>
      <rPr>
        <sz val="14"/>
        <color indexed="8"/>
        <rFont val="Times New Roman"/>
        <family val="1"/>
      </rPr>
      <t>Ealaíona agus Ceardaíocht Scoile</t>
    </r>
  </si>
  <si>
    <r>
      <rPr>
        <sz val="14"/>
        <color indexed="8"/>
        <rFont val="Times New Roman"/>
        <family val="1"/>
      </rPr>
      <t>Rince Gaelach na Scoile</t>
    </r>
  </si>
  <si>
    <r>
      <rPr>
        <sz val="14"/>
        <color indexed="8"/>
        <rFont val="Times New Roman"/>
        <family val="1"/>
      </rPr>
      <t>Ceoldráma/Dráma Scoile</t>
    </r>
  </si>
  <si>
    <r>
      <rPr>
        <sz val="14"/>
        <color indexed="8"/>
        <rFont val="Times New Roman"/>
        <family val="1"/>
      </rPr>
      <t>Snámh Scoile</t>
    </r>
  </si>
  <si>
    <r>
      <rPr>
        <sz val="14"/>
        <color indexed="8"/>
        <rFont val="Times New Roman"/>
        <family val="1"/>
      </rPr>
      <t>Turais Scoile</t>
    </r>
  </si>
  <si>
    <r>
      <rPr>
        <sz val="14"/>
        <color indexed="8"/>
        <rFont val="Times New Roman"/>
        <family val="1"/>
      </rPr>
      <t>Trealamh Oideachais Speisialta</t>
    </r>
  </si>
  <si>
    <t/>
  </si>
  <si>
    <t/>
  </si>
  <si>
    <r>
      <rPr>
        <sz val="14"/>
        <color indexed="8"/>
        <rFont val="Times New Roman"/>
        <family val="1"/>
      </rPr>
      <t>Tabhartais</t>
    </r>
  </si>
  <si>
    <t/>
  </si>
  <si>
    <t/>
  </si>
  <si>
    <t/>
  </si>
  <si>
    <r>
      <rPr>
        <sz val="14"/>
        <color indexed="8"/>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</si>
</sst>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quot;€&quot;#,##0.00\)"/>
    <numFmt numFmtId="165" formatCode="&quot;€&quot;#,##0.00_);[Red]\(&quot;€&quot;#,##0.00\)"/>
    <numFmt numFmtId="166" formatCode="_(* #,##0_);_(* \(#,##0\);_(* &quot;-&quot;_);_(@_)"/>
    <numFmt numFmtId="167" formatCode="_(* #,##0.00_);_(* \(#,##0.00\);_(* &quot;-&quot;??_);_(@_)"/>
    <numFmt numFmtId="168" formatCode="&quot;€&quot;#,##0.00"/>
  </numFmts>
  <fonts count="41" x14ac:knownFonts="1">
    <font>
      <sz val="11"/>
      <color theme="1"/>
      <name val="Calibri"/>
      <family val="2"/>
      <scheme val="minor"/>
    </font>
    <font>
      <sz val="10"/>
      <name val="Arial"/>
      <family val="2"/>
    </font>
    <font>
      <b/>
      <sz val="10"/>
      <name val="Times New Roman"/>
      <family val="1"/>
    </font>
    <font>
      <b/>
      <sz val="14"/>
      <name val="Times New Roman"/>
      <family val="1"/>
    </font>
    <font>
      <sz val="10"/>
      <name val="Times New Roman"/>
      <family val="1"/>
    </font>
    <font>
      <b/>
      <sz val="14"/>
      <color indexed="8"/>
      <name val="Times New Roman"/>
      <family val="1"/>
    </font>
    <font>
      <sz val="14"/>
      <name val="Times New Roman"/>
      <family val="1"/>
    </font>
    <font>
      <sz val="14"/>
      <color indexed="8"/>
      <name val="Times New Roman"/>
      <family val="1"/>
    </font>
    <font>
      <sz val="9"/>
      <color indexed="81"/>
      <name val="Tahoma"/>
      <family val="2"/>
    </font>
    <font>
      <b/>
      <sz val="9"/>
      <color indexed="81"/>
      <name val="Tahoma"/>
      <family val="2"/>
    </font>
    <font>
      <b/>
      <sz val="9"/>
      <color indexed="81"/>
      <name val="Times New Roman"/>
      <family val="1"/>
    </font>
    <font>
      <b/>
      <sz val="11"/>
      <color indexed="8"/>
      <name val="Calibri"/>
      <family val="2"/>
    </font>
    <font>
      <b/>
      <sz val="14"/>
      <color indexed="8"/>
      <name val="Times New Roman"/>
      <family val="1"/>
    </font>
    <font>
      <sz val="14"/>
      <color indexed="8"/>
      <name val="Times New Roman"/>
      <family val="1"/>
    </font>
    <font>
      <b/>
      <i/>
      <sz val="14"/>
      <color indexed="8"/>
      <name val="Times New Roman"/>
      <family val="1"/>
    </font>
    <font>
      <b/>
      <sz val="16"/>
      <color indexed="8"/>
      <name val="Times New Roman"/>
      <family val="1"/>
    </font>
    <font>
      <b/>
      <sz val="11"/>
      <color indexed="8"/>
      <name val="Times New Roman"/>
      <family val="1"/>
    </font>
    <font>
      <b/>
      <u/>
      <sz val="14"/>
      <color indexed="8"/>
      <name val="Times New Roman"/>
      <family val="1"/>
    </font>
    <font>
      <sz val="12"/>
      <color indexed="8"/>
      <name val="Times New Roman"/>
      <family val="1"/>
    </font>
    <font>
      <b/>
      <sz val="14"/>
      <color indexed="36"/>
      <name val="Times New Roman"/>
      <family val="1"/>
    </font>
    <font>
      <sz val="14"/>
      <color indexed="9"/>
      <name val="Times New Roman"/>
      <family val="1"/>
    </font>
    <font>
      <sz val="11"/>
      <color theme="1"/>
      <name val="Calibri"/>
      <family val="2"/>
      <scheme val="minor"/>
    </font>
    <font>
      <b/>
      <sz val="14"/>
      <color theme="1"/>
      <name val="Times New Roman"/>
      <family val="1"/>
    </font>
    <font>
      <b/>
      <sz val="11"/>
      <color theme="1"/>
      <name val="Calibri"/>
      <family val="2"/>
      <scheme val="minor"/>
    </font>
    <font>
      <b/>
      <sz val="18"/>
      <color theme="1"/>
      <name val="Times New Roman"/>
      <family val="1"/>
    </font>
    <font>
      <sz val="11"/>
      <color theme="1"/>
      <name val="Arial"/>
      <family val="2"/>
    </font>
    <font>
      <sz val="11"/>
      <color theme="1"/>
      <name val="Times New Roman"/>
      <family val="1"/>
    </font>
    <font>
      <b/>
      <sz val="18"/>
      <color rgb="FF7030A0"/>
      <name val="Times New Roman"/>
      <family val="1"/>
    </font>
    <font>
      <sz val="14"/>
      <color theme="1"/>
      <name val="Times New Roman"/>
      <family val="1"/>
    </font>
    <font>
      <b/>
      <i/>
      <sz val="14"/>
      <color theme="1"/>
      <name val="Times New Roman"/>
      <family val="1"/>
    </font>
    <font>
      <sz val="18"/>
      <color theme="1"/>
      <name val="Times New Roman"/>
      <family val="1"/>
    </font>
    <font>
      <sz val="16"/>
      <color theme="1"/>
      <name val="Times New Roman"/>
      <family val="1"/>
    </font>
    <font>
      <b/>
      <sz val="16"/>
      <color theme="1"/>
      <name val="Times New Roman"/>
      <family val="1"/>
    </font>
    <font>
      <b/>
      <sz val="11"/>
      <color theme="1"/>
      <name val="Times New Roman"/>
      <family val="1"/>
    </font>
    <font>
      <b/>
      <u/>
      <sz val="14"/>
      <color theme="1"/>
      <name val="Times New Roman"/>
      <family val="1"/>
    </font>
    <font>
      <sz val="12"/>
      <color theme="1"/>
      <name val="Times New Roman"/>
      <family val="1"/>
    </font>
    <font>
      <b/>
      <sz val="14"/>
      <color rgb="FF7030A0"/>
      <name val="Times New Roman"/>
      <family val="1"/>
    </font>
    <font>
      <sz val="14"/>
      <color theme="1"/>
      <name val="Calibri"/>
      <family val="2"/>
      <scheme val="minor"/>
    </font>
    <font>
      <sz val="14"/>
      <color theme="0"/>
      <name val="Times New Roman"/>
      <family val="1"/>
    </font>
    <font>
      <sz val="14"/>
      <color rgb="FFFF0000"/>
      <name val="Times New Roman"/>
      <family val="1"/>
    </font>
    <font>
      <sz val="11"/>
      <color rgb="FF7030A0"/>
      <name val="Times New Roman"/>
      <family val="1"/>
    </font>
  </fonts>
  <fills count="1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00B0F0"/>
        <bgColor indexed="64"/>
      </patternFill>
    </fill>
    <fill>
      <patternFill patternType="solid">
        <fgColor rgb="FF63AECF"/>
        <bgColor indexed="64"/>
      </patternFill>
    </fill>
    <fill>
      <patternFill patternType="solid">
        <fgColor rgb="FFFF0000"/>
        <bgColor indexed="64"/>
      </patternFill>
    </fill>
  </fills>
  <borders count="42">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167" fontId="21" fillId="0" borderId="0" applyFont="0" applyFill="0" applyBorder="0" applyAlignment="0" applyProtection="0"/>
    <xf numFmtId="0" fontId="1" fillId="0" borderId="0"/>
  </cellStyleXfs>
  <cellXfs count="315">
    <xf numFmtId="0" fontId="0" fillId="0" borderId="0" xfId="0"/>
    <xf numFmtId="0" fontId="0" fillId="0" borderId="0" xfId="0" applyProtection="1">
      <protection locked="0"/>
    </xf>
    <xf numFmtId="0" fontId="22" fillId="0" borderId="0" xfId="0" applyFont="1"/>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0" fillId="0" borderId="4" xfId="0" applyBorder="1"/>
    <xf numFmtId="0" fontId="0" fillId="4" borderId="5" xfId="0" applyFill="1" applyBorder="1"/>
    <xf numFmtId="0" fontId="0" fillId="3" borderId="0" xfId="0" applyFill="1"/>
    <xf numFmtId="0" fontId="24" fillId="0" borderId="0" xfId="0" applyFont="1" applyAlignment="1" applyProtection="1">
      <alignment horizontal="left"/>
      <protection locked="0"/>
    </xf>
    <xf numFmtId="0" fontId="24" fillId="0" borderId="0" xfId="0" applyFont="1" applyAlignment="1" applyProtection="1">
      <alignment horizontal="center"/>
      <protection locked="0"/>
    </xf>
    <xf numFmtId="0" fontId="25" fillId="0" borderId="0" xfId="0" applyFont="1" applyAlignment="1" applyProtection="1">
      <alignment vertical="center"/>
      <protection locked="0"/>
    </xf>
    <xf numFmtId="164" fontId="0" fillId="0" borderId="0" xfId="0" applyNumberFormat="1" applyProtection="1">
      <protection locked="0"/>
    </xf>
    <xf numFmtId="0" fontId="26" fillId="0" borderId="0" xfId="0" applyFont="1" applyProtection="1">
      <protection locked="0"/>
    </xf>
    <xf numFmtId="0" fontId="27" fillId="0" borderId="0" xfId="0" applyFont="1" applyFill="1" applyAlignment="1" applyProtection="1">
      <alignment horizontal="left"/>
      <protection locked="0"/>
    </xf>
    <xf numFmtId="0" fontId="27" fillId="0" borderId="0" xfId="0" applyFont="1" applyAlignment="1" applyProtection="1">
      <alignment horizontal="left"/>
      <protection locked="0"/>
    </xf>
    <xf numFmtId="0" fontId="27" fillId="0" borderId="0" xfId="0" applyFont="1" applyAlignment="1" applyProtection="1">
      <alignment horizontal="center"/>
      <protection locked="0"/>
    </xf>
    <xf numFmtId="0" fontId="22" fillId="0" borderId="0" xfId="0" applyFont="1" applyBorder="1" applyAlignment="1" applyProtection="1">
      <alignment horizontal="center"/>
      <protection locked="0"/>
    </xf>
    <xf numFmtId="0" fontId="22" fillId="5" borderId="6" xfId="0" applyFont="1" applyFill="1" applyBorder="1" applyAlignment="1">
      <alignment horizontal="right"/>
    </xf>
    <xf numFmtId="0" fontId="28" fillId="0" borderId="0" xfId="0" applyFont="1" applyAlignment="1"/>
    <xf numFmtId="0" fontId="29" fillId="6" borderId="6" xfId="0" applyFont="1" applyFill="1" applyBorder="1" applyProtection="1">
      <protection locked="0"/>
    </xf>
    <xf numFmtId="0" fontId="29" fillId="7" borderId="7" xfId="0" applyFont="1" applyFill="1" applyBorder="1" applyAlignment="1">
      <alignment horizontal="left"/>
    </xf>
    <xf numFmtId="0" fontId="22" fillId="8" borderId="8" xfId="0" applyFont="1" applyFill="1" applyBorder="1" applyAlignment="1" applyProtection="1">
      <alignment horizontal="left"/>
      <protection locked="0"/>
    </xf>
    <xf numFmtId="0" fontId="22" fillId="8" borderId="9" xfId="0" applyFont="1" applyFill="1" applyBorder="1" applyProtection="1">
      <protection locked="0"/>
    </xf>
    <xf numFmtId="166" fontId="22" fillId="8" borderId="6" xfId="1" applyNumberFormat="1" applyFont="1" applyFill="1" applyBorder="1" applyProtection="1"/>
    <xf numFmtId="0" fontId="30" fillId="0" borderId="0" xfId="0" applyFont="1" applyProtection="1">
      <protection locked="0"/>
    </xf>
    <xf numFmtId="0" fontId="31" fillId="0" borderId="0" xfId="0" applyFont="1" applyAlignment="1" applyProtection="1">
      <protection locked="0"/>
    </xf>
    <xf numFmtId="0" fontId="31" fillId="0" borderId="0" xfId="0" applyFont="1" applyAlignment="1" applyProtection="1">
      <alignment horizontal="center"/>
      <protection locked="0"/>
    </xf>
    <xf numFmtId="0" fontId="26" fillId="0" borderId="0" xfId="0" applyFont="1" applyAlignment="1" applyProtection="1">
      <alignment vertical="center"/>
      <protection locked="0"/>
    </xf>
    <xf numFmtId="0" fontId="32" fillId="9" borderId="6" xfId="0" applyFont="1" applyFill="1" applyBorder="1" applyProtection="1">
      <protection locked="0"/>
    </xf>
    <xf numFmtId="0" fontId="2" fillId="0" borderId="0" xfId="2" applyFont="1" applyFill="1" applyBorder="1" applyProtection="1">
      <protection locked="0"/>
    </xf>
    <xf numFmtId="0" fontId="3" fillId="0" borderId="0" xfId="2" applyFont="1" applyFill="1" applyBorder="1" applyAlignment="1" applyProtection="1">
      <alignment horizontal="center"/>
      <protection locked="0"/>
    </xf>
    <xf numFmtId="0" fontId="4" fillId="0" borderId="0" xfId="2" applyFont="1" applyFill="1" applyBorder="1" applyProtection="1">
      <protection locked="0"/>
    </xf>
    <xf numFmtId="165" fontId="33" fillId="0" borderId="0" xfId="0" applyNumberFormat="1" applyFont="1" applyFill="1" applyBorder="1" applyAlignment="1" applyProtection="1">
      <alignment horizontal="right"/>
      <protection locked="0"/>
    </xf>
    <xf numFmtId="0" fontId="26" fillId="0" borderId="0" xfId="0" applyFont="1" applyFill="1" applyBorder="1" applyProtection="1">
      <protection locked="0"/>
    </xf>
    <xf numFmtId="164" fontId="26" fillId="0" borderId="0" xfId="0" applyNumberFormat="1" applyFont="1" applyFill="1" applyProtection="1">
      <protection locked="0"/>
    </xf>
    <xf numFmtId="0" fontId="22" fillId="0" borderId="0" xfId="0" applyFont="1" applyFill="1" applyBorder="1" applyAlignment="1" applyProtection="1">
      <alignment horizontal="center"/>
      <protection locked="0"/>
    </xf>
    <xf numFmtId="164" fontId="22" fillId="0" borderId="0" xfId="0" applyNumberFormat="1" applyFont="1"/>
    <xf numFmtId="0" fontId="26" fillId="0" borderId="0" xfId="0" applyFont="1" applyAlignment="1" applyProtection="1">
      <alignment wrapText="1"/>
      <protection locked="0"/>
    </xf>
    <xf numFmtId="0" fontId="22" fillId="0" borderId="9" xfId="0" applyFont="1" applyBorder="1" applyProtection="1">
      <protection hidden="1"/>
    </xf>
    <xf numFmtId="164" fontId="22" fillId="0" borderId="10" xfId="0" applyNumberFormat="1" applyFont="1" applyBorder="1" applyProtection="1">
      <protection hidden="1"/>
    </xf>
    <xf numFmtId="164" fontId="22" fillId="10" borderId="10" xfId="0" applyNumberFormat="1" applyFont="1" applyFill="1" applyBorder="1" applyProtection="1">
      <protection hidden="1"/>
    </xf>
    <xf numFmtId="0" fontId="22" fillId="5" borderId="0" xfId="0" applyFont="1" applyFill="1" applyBorder="1" applyAlignment="1" applyProtection="1">
      <alignment horizontal="right"/>
      <protection locked="0"/>
    </xf>
    <xf numFmtId="0" fontId="22" fillId="9" borderId="6" xfId="0" applyFont="1" applyFill="1" applyBorder="1" applyProtection="1">
      <protection locked="0"/>
    </xf>
    <xf numFmtId="0" fontId="28" fillId="0" borderId="7" xfId="0" applyFont="1" applyBorder="1" applyProtection="1">
      <protection locked="0"/>
    </xf>
    <xf numFmtId="0" fontId="28" fillId="0" borderId="0" xfId="0" applyFont="1" applyBorder="1" applyProtection="1">
      <protection locked="0"/>
    </xf>
    <xf numFmtId="0" fontId="22" fillId="10" borderId="11" xfId="0" applyFont="1" applyFill="1" applyBorder="1" applyAlignment="1" applyProtection="1">
      <alignment horizontal="right"/>
    </xf>
    <xf numFmtId="0" fontId="28" fillId="0" borderId="11" xfId="0" applyFont="1" applyBorder="1" applyProtection="1">
      <protection locked="0"/>
    </xf>
    <xf numFmtId="0" fontId="3" fillId="4" borderId="11" xfId="0" applyFont="1" applyFill="1" applyBorder="1" applyProtection="1">
      <protection locked="0"/>
    </xf>
    <xf numFmtId="0" fontId="22" fillId="10" borderId="11" xfId="0" applyFont="1" applyFill="1" applyBorder="1" applyProtection="1"/>
    <xf numFmtId="168" fontId="3" fillId="11" borderId="11" xfId="0" applyNumberFormat="1" applyFont="1" applyFill="1" applyBorder="1" applyProtection="1">
      <protection locked="0"/>
    </xf>
    <xf numFmtId="0" fontId="28" fillId="0" borderId="12" xfId="0" applyFont="1" applyBorder="1" applyProtection="1">
      <protection locked="0"/>
    </xf>
    <xf numFmtId="168" fontId="22" fillId="12" borderId="0" xfId="0" applyNumberFormat="1" applyFont="1" applyFill="1" applyBorder="1" applyProtection="1">
      <protection hidden="1"/>
    </xf>
    <xf numFmtId="0" fontId="28" fillId="12" borderId="0" xfId="0" applyFont="1" applyFill="1" applyBorder="1" applyProtection="1">
      <protection hidden="1"/>
    </xf>
    <xf numFmtId="164" fontId="28" fillId="10" borderId="0" xfId="0" applyNumberFormat="1" applyFont="1" applyFill="1" applyBorder="1" applyAlignment="1" applyProtection="1">
      <alignment horizontal="center" vertical="top"/>
      <protection hidden="1"/>
    </xf>
    <xf numFmtId="0" fontId="28" fillId="10" borderId="13" xfId="0" applyFont="1" applyFill="1" applyBorder="1" applyAlignment="1" applyProtection="1">
      <alignment horizontal="left" vertical="top"/>
      <protection hidden="1"/>
    </xf>
    <xf numFmtId="164" fontId="28" fillId="10" borderId="0" xfId="0" applyNumberFormat="1" applyFont="1" applyFill="1" applyBorder="1" applyAlignment="1" applyProtection="1">
      <alignment horizontal="center"/>
      <protection hidden="1"/>
    </xf>
    <xf numFmtId="0" fontId="28" fillId="10" borderId="13" xfId="0" applyFont="1" applyFill="1" applyBorder="1" applyProtection="1">
      <protection hidden="1"/>
    </xf>
    <xf numFmtId="164" fontId="28" fillId="10" borderId="0" xfId="0" applyNumberFormat="1" applyFont="1" applyFill="1" applyBorder="1" applyProtection="1">
      <protection hidden="1"/>
    </xf>
    <xf numFmtId="164" fontId="28" fillId="10" borderId="13" xfId="0" applyNumberFormat="1" applyFont="1" applyFill="1" applyBorder="1" applyProtection="1">
      <protection hidden="1"/>
    </xf>
    <xf numFmtId="168" fontId="3" fillId="12" borderId="0" xfId="0" applyNumberFormat="1" applyFont="1" applyFill="1" applyBorder="1" applyProtection="1">
      <protection hidden="1"/>
    </xf>
    <xf numFmtId="0" fontId="6" fillId="12" borderId="0" xfId="0" applyFont="1" applyFill="1" applyBorder="1" applyProtection="1">
      <protection hidden="1"/>
    </xf>
    <xf numFmtId="164" fontId="6" fillId="10" borderId="0" xfId="0" applyNumberFormat="1" applyFont="1" applyFill="1" applyBorder="1" applyProtection="1">
      <protection hidden="1"/>
    </xf>
    <xf numFmtId="164" fontId="6" fillId="10" borderId="13" xfId="0" applyNumberFormat="1" applyFont="1" applyFill="1" applyBorder="1" applyProtection="1">
      <protection hidden="1"/>
    </xf>
    <xf numFmtId="168" fontId="28" fillId="10" borderId="13" xfId="0" applyNumberFormat="1" applyFont="1" applyFill="1" applyBorder="1" applyProtection="1">
      <protection hidden="1"/>
    </xf>
    <xf numFmtId="0" fontId="22" fillId="0" borderId="0" xfId="0" applyFont="1" applyBorder="1" applyAlignment="1" applyProtection="1">
      <protection locked="0"/>
    </xf>
    <xf numFmtId="0" fontId="3" fillId="0" borderId="0" xfId="2" applyFont="1" applyFill="1" applyBorder="1"/>
    <xf numFmtId="0" fontId="3" fillId="0" borderId="0" xfId="2" applyFont="1" applyFill="1" applyBorder="1" applyAlignment="1">
      <alignment horizontal="center"/>
    </xf>
    <xf numFmtId="0" fontId="28" fillId="0" borderId="14" xfId="0" applyFont="1" applyBorder="1"/>
    <xf numFmtId="0" fontId="28" fillId="0" borderId="7" xfId="0" applyFont="1" applyBorder="1"/>
    <xf numFmtId="166" fontId="28" fillId="0" borderId="15" xfId="0" applyNumberFormat="1" applyFont="1" applyBorder="1"/>
    <xf numFmtId="0" fontId="28" fillId="0" borderId="16" xfId="0" applyFont="1" applyBorder="1" applyProtection="1">
      <protection locked="0"/>
    </xf>
    <xf numFmtId="0" fontId="28" fillId="0" borderId="17" xfId="0" applyFont="1" applyBorder="1" applyProtection="1">
      <protection locked="0"/>
    </xf>
    <xf numFmtId="166" fontId="28" fillId="0" borderId="18" xfId="0" applyNumberFormat="1" applyFont="1" applyBorder="1"/>
    <xf numFmtId="0" fontId="22" fillId="6" borderId="6" xfId="0" applyFont="1" applyFill="1" applyBorder="1" applyProtection="1">
      <protection locked="0"/>
    </xf>
    <xf numFmtId="0" fontId="22" fillId="6" borderId="8" xfId="0" applyFont="1" applyFill="1" applyBorder="1" applyProtection="1">
      <protection locked="0"/>
    </xf>
    <xf numFmtId="0" fontId="22" fillId="6" borderId="9" xfId="0" applyFont="1" applyFill="1" applyBorder="1" applyProtection="1">
      <protection locked="0"/>
    </xf>
    <xf numFmtId="0" fontId="28" fillId="6" borderId="9" xfId="0" applyFont="1" applyFill="1" applyBorder="1" applyProtection="1">
      <protection locked="0"/>
    </xf>
    <xf numFmtId="166" fontId="28" fillId="6" borderId="10" xfId="0" applyNumberFormat="1" applyFont="1" applyFill="1" applyBorder="1"/>
    <xf numFmtId="0" fontId="28" fillId="0" borderId="0" xfId="0" applyFont="1" applyBorder="1"/>
    <xf numFmtId="0" fontId="28" fillId="4" borderId="19" xfId="0" applyFont="1" applyFill="1" applyBorder="1" applyAlignment="1">
      <alignment horizontal="center"/>
    </xf>
    <xf numFmtId="0" fontId="28" fillId="0" borderId="20" xfId="0" applyFont="1" applyBorder="1" applyProtection="1">
      <protection locked="0"/>
    </xf>
    <xf numFmtId="0" fontId="28" fillId="0" borderId="21" xfId="0" applyFont="1" applyBorder="1" applyProtection="1">
      <protection locked="0"/>
    </xf>
    <xf numFmtId="166" fontId="22" fillId="10" borderId="22" xfId="1" applyNumberFormat="1" applyFont="1" applyFill="1" applyBorder="1" applyProtection="1">
      <protection hidden="1"/>
    </xf>
    <xf numFmtId="0" fontId="28" fillId="4" borderId="23" xfId="0" applyFont="1" applyFill="1" applyBorder="1" applyAlignment="1">
      <alignment horizontal="center"/>
    </xf>
    <xf numFmtId="0" fontId="28" fillId="0" borderId="24" xfId="0" applyFont="1" applyBorder="1" applyProtection="1">
      <protection locked="0"/>
    </xf>
    <xf numFmtId="0" fontId="28" fillId="0" borderId="25" xfId="0" applyFont="1" applyBorder="1" applyProtection="1">
      <protection locked="0"/>
    </xf>
    <xf numFmtId="0" fontId="28" fillId="4" borderId="26" xfId="0" applyFont="1" applyFill="1" applyBorder="1" applyAlignment="1">
      <alignment horizontal="center"/>
    </xf>
    <xf numFmtId="0" fontId="28" fillId="0" borderId="27" xfId="0" applyFont="1" applyBorder="1" applyProtection="1">
      <protection locked="0"/>
    </xf>
    <xf numFmtId="0" fontId="28" fillId="0" borderId="28" xfId="0" applyFont="1" applyBorder="1" applyProtection="1">
      <protection locked="0"/>
    </xf>
    <xf numFmtId="0" fontId="28" fillId="2" borderId="26" xfId="0" applyFont="1" applyFill="1" applyBorder="1" applyAlignment="1">
      <alignment horizontal="center"/>
    </xf>
    <xf numFmtId="166" fontId="22" fillId="0" borderId="11" xfId="1" applyNumberFormat="1" applyFont="1" applyFill="1" applyBorder="1" applyProtection="1">
      <protection locked="0"/>
    </xf>
    <xf numFmtId="0" fontId="28" fillId="9" borderId="8" xfId="0" applyFont="1" applyFill="1" applyBorder="1" applyAlignment="1">
      <alignment horizontal="center"/>
    </xf>
    <xf numFmtId="0" fontId="5" fillId="9" borderId="9" xfId="0" applyFont="1" applyFill="1" applyBorder="1" applyAlignment="1">
      <alignment horizontal="left"/>
    </xf>
    <xf numFmtId="0" fontId="28" fillId="9" borderId="9" xfId="0" applyFont="1" applyFill="1" applyBorder="1"/>
    <xf numFmtId="0" fontId="28" fillId="9" borderId="9" xfId="0" applyFont="1" applyFill="1" applyBorder="1" applyProtection="1">
      <protection locked="0"/>
    </xf>
    <xf numFmtId="166" fontId="22" fillId="9" borderId="6" xfId="1" applyNumberFormat="1" applyFont="1" applyFill="1" applyBorder="1" applyProtection="1"/>
    <xf numFmtId="0" fontId="28" fillId="2" borderId="0" xfId="0" applyFont="1" applyFill="1" applyBorder="1" applyAlignment="1">
      <alignment horizontal="center"/>
    </xf>
    <xf numFmtId="0" fontId="28" fillId="2" borderId="0" xfId="0" quotePrefix="1" applyFont="1" applyFill="1" applyBorder="1" applyAlignment="1">
      <alignment horizontal="left"/>
    </xf>
    <xf numFmtId="0" fontId="28" fillId="9" borderId="9" xfId="0" applyFont="1" applyFill="1" applyBorder="1" applyAlignment="1">
      <alignment horizontal="center"/>
    </xf>
    <xf numFmtId="166" fontId="28" fillId="9" borderId="10" xfId="0" applyNumberFormat="1" applyFont="1" applyFill="1" applyBorder="1" applyAlignment="1">
      <alignment horizontal="center"/>
    </xf>
    <xf numFmtId="0" fontId="28" fillId="2" borderId="23" xfId="0" applyFont="1" applyFill="1" applyBorder="1" applyAlignment="1">
      <alignment horizontal="center"/>
    </xf>
    <xf numFmtId="0" fontId="28" fillId="0" borderId="24" xfId="0" applyFont="1" applyBorder="1"/>
    <xf numFmtId="166" fontId="22" fillId="0" borderId="29" xfId="1" applyNumberFormat="1" applyFont="1" applyBorder="1" applyProtection="1">
      <protection locked="0"/>
    </xf>
    <xf numFmtId="166" fontId="28" fillId="9" borderId="6" xfId="0" applyNumberFormat="1" applyFont="1" applyFill="1" applyBorder="1"/>
    <xf numFmtId="166" fontId="22" fillId="9" borderId="10" xfId="0" applyNumberFormat="1" applyFont="1" applyFill="1" applyBorder="1"/>
    <xf numFmtId="166" fontId="28" fillId="9" borderId="10" xfId="0" applyNumberFormat="1" applyFont="1" applyFill="1" applyBorder="1"/>
    <xf numFmtId="0" fontId="5" fillId="13" borderId="11" xfId="0" applyFont="1" applyFill="1" applyBorder="1" applyAlignment="1">
      <alignment horizontal="center"/>
    </xf>
    <xf numFmtId="0" fontId="5" fillId="13" borderId="0" xfId="0" quotePrefix="1" applyFont="1" applyFill="1" applyBorder="1" applyAlignment="1">
      <alignment horizontal="left"/>
    </xf>
    <xf numFmtId="166" fontId="28" fillId="13" borderId="11" xfId="1" applyNumberFormat="1" applyFont="1" applyFill="1" applyBorder="1"/>
    <xf numFmtId="0" fontId="5" fillId="2" borderId="0" xfId="0" applyFont="1" applyFill="1" applyBorder="1" applyAlignment="1">
      <alignment horizontal="center"/>
    </xf>
    <xf numFmtId="0" fontId="5" fillId="2" borderId="0" xfId="0" quotePrefix="1" applyFont="1" applyFill="1" applyBorder="1" applyAlignment="1">
      <alignment horizontal="left"/>
    </xf>
    <xf numFmtId="166" fontId="28" fillId="0" borderId="15" xfId="0" applyNumberFormat="1" applyFont="1" applyBorder="1" applyProtection="1">
      <protection locked="0"/>
    </xf>
    <xf numFmtId="0" fontId="28" fillId="2" borderId="16" xfId="0" applyFont="1" applyFill="1" applyBorder="1" applyAlignment="1">
      <alignment horizontal="center"/>
    </xf>
    <xf numFmtId="0" fontId="28" fillId="0" borderId="17" xfId="0" applyFont="1" applyBorder="1"/>
    <xf numFmtId="166" fontId="28" fillId="0" borderId="18" xfId="0" applyNumberFormat="1" applyFont="1" applyBorder="1" applyProtection="1">
      <protection locked="0"/>
    </xf>
    <xf numFmtId="0" fontId="22" fillId="7" borderId="16" xfId="0" applyFont="1" applyFill="1" applyBorder="1" applyProtection="1">
      <protection locked="0"/>
    </xf>
    <xf numFmtId="0" fontId="22" fillId="7" borderId="17" xfId="0" applyFont="1" applyFill="1" applyBorder="1" applyProtection="1">
      <protection locked="0"/>
    </xf>
    <xf numFmtId="166" fontId="22" fillId="7" borderId="18" xfId="0" applyNumberFormat="1" applyFont="1" applyFill="1" applyBorder="1" applyProtection="1">
      <protection locked="0"/>
    </xf>
    <xf numFmtId="0" fontId="28" fillId="0" borderId="20" xfId="0" applyFont="1" applyBorder="1"/>
    <xf numFmtId="166" fontId="28" fillId="0" borderId="29" xfId="1" applyNumberFormat="1" applyFont="1" applyBorder="1" applyProtection="1">
      <protection locked="0"/>
    </xf>
    <xf numFmtId="0" fontId="28" fillId="0" borderId="27" xfId="0" applyFont="1" applyBorder="1"/>
    <xf numFmtId="0" fontId="22" fillId="7" borderId="8" xfId="0" applyFont="1" applyFill="1" applyBorder="1" applyProtection="1">
      <protection locked="0"/>
    </xf>
    <xf numFmtId="0" fontId="22" fillId="7" borderId="9" xfId="0" applyFont="1" applyFill="1" applyBorder="1" applyProtection="1">
      <protection locked="0"/>
    </xf>
    <xf numFmtId="166" fontId="22" fillId="7" borderId="6" xfId="0" applyNumberFormat="1" applyFont="1" applyFill="1" applyBorder="1" applyProtection="1"/>
    <xf numFmtId="166" fontId="22" fillId="7" borderId="10" xfId="0" applyNumberFormat="1" applyFont="1" applyFill="1" applyBorder="1" applyProtection="1">
      <protection locked="0"/>
    </xf>
    <xf numFmtId="0" fontId="28" fillId="2" borderId="19" xfId="0" applyFont="1" applyFill="1" applyBorder="1" applyAlignment="1">
      <alignment horizontal="center"/>
    </xf>
    <xf numFmtId="166" fontId="28" fillId="0" borderId="30" xfId="1" applyNumberFormat="1" applyFont="1" applyBorder="1" applyProtection="1">
      <protection locked="0"/>
    </xf>
    <xf numFmtId="0" fontId="28" fillId="0" borderId="26" xfId="0" applyFont="1" applyFill="1" applyBorder="1" applyAlignment="1">
      <alignment horizontal="center"/>
    </xf>
    <xf numFmtId="166" fontId="28" fillId="0" borderId="22" xfId="0" applyNumberFormat="1" applyFont="1" applyBorder="1" applyProtection="1">
      <protection locked="0"/>
    </xf>
    <xf numFmtId="0" fontId="28" fillId="0" borderId="28" xfId="0" applyFont="1" applyBorder="1"/>
    <xf numFmtId="166" fontId="28" fillId="0" borderId="29" xfId="0" applyNumberFormat="1" applyFont="1" applyBorder="1" applyProtection="1">
      <protection locked="0"/>
    </xf>
    <xf numFmtId="0" fontId="28" fillId="0" borderId="0" xfId="0" applyFont="1" applyFill="1" applyBorder="1" applyAlignment="1">
      <alignment horizontal="center"/>
    </xf>
    <xf numFmtId="0" fontId="5" fillId="0" borderId="0" xfId="0" applyFont="1" applyFill="1" applyBorder="1" applyAlignment="1">
      <alignment horizontal="left"/>
    </xf>
    <xf numFmtId="0" fontId="22" fillId="14" borderId="8" xfId="0" applyFont="1" applyFill="1" applyBorder="1" applyProtection="1">
      <protection locked="0"/>
    </xf>
    <xf numFmtId="0" fontId="22" fillId="14" borderId="9" xfId="0" applyFont="1" applyFill="1" applyBorder="1" applyProtection="1">
      <protection locked="0"/>
    </xf>
    <xf numFmtId="166" fontId="22" fillId="14" borderId="10" xfId="0" applyNumberFormat="1" applyFont="1" applyFill="1" applyBorder="1" applyProtection="1"/>
    <xf numFmtId="0" fontId="28" fillId="2" borderId="11" xfId="0" applyFont="1" applyFill="1" applyBorder="1" applyAlignment="1">
      <alignment horizontal="center"/>
    </xf>
    <xf numFmtId="166" fontId="28" fillId="0" borderId="11" xfId="1" applyNumberFormat="1" applyFont="1" applyBorder="1"/>
    <xf numFmtId="166" fontId="22" fillId="7" borderId="10" xfId="0" applyNumberFormat="1" applyFont="1" applyFill="1" applyBorder="1" applyProtection="1"/>
    <xf numFmtId="0" fontId="28" fillId="15" borderId="11" xfId="0" applyFont="1" applyFill="1" applyBorder="1" applyAlignment="1">
      <alignment horizontal="center"/>
    </xf>
    <xf numFmtId="0" fontId="28" fillId="15" borderId="0" xfId="0" quotePrefix="1" applyFont="1" applyFill="1" applyBorder="1" applyAlignment="1">
      <alignment horizontal="left"/>
    </xf>
    <xf numFmtId="166" fontId="28" fillId="15" borderId="11" xfId="1" applyNumberFormat="1" applyFont="1" applyFill="1" applyBorder="1"/>
    <xf numFmtId="0" fontId="28" fillId="8" borderId="9" xfId="0" applyFont="1" applyFill="1" applyBorder="1"/>
    <xf numFmtId="0" fontId="22" fillId="0" borderId="31" xfId="0" applyFont="1" applyBorder="1"/>
    <xf numFmtId="0" fontId="22" fillId="0" borderId="13" xfId="0" applyFont="1" applyBorder="1" applyAlignment="1" applyProtection="1">
      <protection locked="0"/>
    </xf>
    <xf numFmtId="166" fontId="22" fillId="0" borderId="13" xfId="0" applyNumberFormat="1" applyFont="1" applyBorder="1" applyAlignment="1" applyProtection="1">
      <alignment horizontal="center"/>
      <protection locked="0"/>
    </xf>
    <xf numFmtId="0" fontId="22" fillId="0" borderId="0" xfId="0" applyFont="1" applyBorder="1"/>
    <xf numFmtId="166" fontId="22" fillId="0" borderId="13" xfId="0" applyNumberFormat="1" applyFont="1" applyBorder="1"/>
    <xf numFmtId="0" fontId="28" fillId="0" borderId="31" xfId="0" applyFont="1" applyBorder="1"/>
    <xf numFmtId="0" fontId="34" fillId="0" borderId="0" xfId="0" applyFont="1" applyBorder="1" applyProtection="1">
      <protection locked="0"/>
    </xf>
    <xf numFmtId="166" fontId="28" fillId="0" borderId="13" xfId="0" applyNumberFormat="1" applyFont="1" applyBorder="1"/>
    <xf numFmtId="165" fontId="22" fillId="0" borderId="0" xfId="0" applyNumberFormat="1" applyFont="1" applyBorder="1" applyAlignment="1">
      <alignment horizontal="right"/>
    </xf>
    <xf numFmtId="0" fontId="28" fillId="0" borderId="0" xfId="0" applyFont="1" applyBorder="1" applyAlignment="1">
      <alignment horizontal="left" indent="2"/>
    </xf>
    <xf numFmtId="0" fontId="6" fillId="4" borderId="0" xfId="0" applyFont="1" applyFill="1" applyBorder="1" applyAlignment="1">
      <alignment horizontal="left" indent="2"/>
    </xf>
    <xf numFmtId="166" fontId="28" fillId="0" borderId="13" xfId="1" applyNumberFormat="1" applyFont="1" applyBorder="1" applyProtection="1">
      <protection locked="0"/>
    </xf>
    <xf numFmtId="166" fontId="28" fillId="0" borderId="13" xfId="1" applyNumberFormat="1" applyFont="1" applyBorder="1"/>
    <xf numFmtId="0" fontId="6" fillId="0" borderId="0" xfId="0" applyFont="1" applyFill="1" applyBorder="1" applyAlignment="1">
      <alignment horizontal="left" indent="2"/>
    </xf>
    <xf numFmtId="0" fontId="28" fillId="13" borderId="0" xfId="0" applyFont="1" applyFill="1" applyBorder="1"/>
    <xf numFmtId="0" fontId="28" fillId="13" borderId="0" xfId="0" applyFont="1" applyFill="1" applyBorder="1" applyProtection="1">
      <protection locked="0"/>
    </xf>
    <xf numFmtId="0" fontId="28" fillId="15" borderId="0" xfId="0" applyFont="1" applyFill="1" applyBorder="1"/>
    <xf numFmtId="0" fontId="28" fillId="0" borderId="16" xfId="0" applyFont="1" applyBorder="1"/>
    <xf numFmtId="0" fontId="22" fillId="5" borderId="13" xfId="0" applyFont="1" applyFill="1" applyBorder="1" applyAlignment="1" applyProtection="1">
      <alignment horizontal="left"/>
      <protection locked="0"/>
    </xf>
    <xf numFmtId="0" fontId="22" fillId="0" borderId="13" xfId="0" applyFont="1" applyBorder="1" applyAlignment="1" applyProtection="1">
      <alignment horizontal="center"/>
      <protection locked="0"/>
    </xf>
    <xf numFmtId="0" fontId="22" fillId="5" borderId="0" xfId="0" applyFont="1" applyFill="1" applyBorder="1"/>
    <xf numFmtId="0" fontId="22" fillId="5" borderId="13" xfId="0" applyFont="1" applyFill="1" applyBorder="1" applyAlignment="1">
      <alignment horizontal="right"/>
    </xf>
    <xf numFmtId="0" fontId="22" fillId="5" borderId="0" xfId="0" applyFont="1" applyFill="1" applyBorder="1" applyAlignment="1">
      <alignment horizontal="left"/>
    </xf>
    <xf numFmtId="0" fontId="22" fillId="5" borderId="0" xfId="0" applyFont="1" applyFill="1" applyBorder="1" applyAlignment="1">
      <alignment horizontal="justify"/>
    </xf>
    <xf numFmtId="0" fontId="22" fillId="5" borderId="3" xfId="0" applyFont="1" applyFill="1" applyBorder="1" applyAlignment="1">
      <alignment horizontal="right"/>
    </xf>
    <xf numFmtId="0" fontId="22" fillId="5" borderId="5" xfId="0" applyFont="1" applyFill="1" applyBorder="1" applyAlignment="1">
      <alignment horizontal="right"/>
    </xf>
    <xf numFmtId="0" fontId="22" fillId="4" borderId="16" xfId="0" applyFont="1" applyFill="1" applyBorder="1"/>
    <xf numFmtId="0" fontId="22" fillId="5" borderId="17" xfId="0" applyFont="1" applyFill="1" applyBorder="1"/>
    <xf numFmtId="0" fontId="34" fillId="0" borderId="0" xfId="0" applyFont="1" applyAlignment="1" applyProtection="1">
      <alignment horizontal="left"/>
    </xf>
    <xf numFmtId="0" fontId="22" fillId="0" borderId="0" xfId="0" applyFont="1" applyAlignment="1" applyProtection="1">
      <alignment horizontal="right"/>
    </xf>
    <xf numFmtId="0" fontId="27" fillId="0" borderId="0" xfId="0" applyFont="1" applyFill="1" applyAlignment="1" applyProtection="1">
      <alignment horizontal="left"/>
    </xf>
    <xf numFmtId="0" fontId="22" fillId="9" borderId="6" xfId="0" applyFont="1" applyFill="1" applyBorder="1" applyProtection="1"/>
    <xf numFmtId="0" fontId="28" fillId="0" borderId="7" xfId="0" applyFont="1" applyBorder="1" applyProtection="1"/>
    <xf numFmtId="0" fontId="22" fillId="0" borderId="31" xfId="0" applyFont="1" applyBorder="1" applyProtection="1"/>
    <xf numFmtId="0" fontId="28" fillId="0" borderId="0" xfId="0" applyFont="1" applyBorder="1" applyProtection="1"/>
    <xf numFmtId="0" fontId="35" fillId="0" borderId="0" xfId="0" applyFont="1" applyBorder="1" applyAlignment="1" applyProtection="1">
      <alignment horizontal="right"/>
    </xf>
    <xf numFmtId="0" fontId="36" fillId="0" borderId="31" xfId="0" applyFont="1" applyBorder="1" applyProtection="1"/>
    <xf numFmtId="0" fontId="22" fillId="0" borderId="0" xfId="0" applyFont="1" applyBorder="1" applyAlignment="1" applyProtection="1">
      <alignment horizontal="center"/>
    </xf>
    <xf numFmtId="0" fontId="36" fillId="0" borderId="31" xfId="0" applyFont="1" applyFill="1" applyBorder="1" applyAlignment="1" applyProtection="1">
      <alignment vertical="center"/>
    </xf>
    <xf numFmtId="0" fontId="36" fillId="0" borderId="31" xfId="0" applyFont="1" applyFill="1" applyBorder="1" applyAlignment="1" applyProtection="1">
      <alignment wrapText="1"/>
    </xf>
    <xf numFmtId="0" fontId="29" fillId="0" borderId="31" xfId="0" applyFont="1" applyBorder="1" applyProtection="1"/>
    <xf numFmtId="164" fontId="35" fillId="0" borderId="13" xfId="0" applyNumberFormat="1" applyFont="1" applyBorder="1" applyProtection="1"/>
    <xf numFmtId="0" fontId="28" fillId="0" borderId="9" xfId="0" applyFont="1" applyBorder="1" applyProtection="1"/>
    <xf numFmtId="0" fontId="22" fillId="0" borderId="9" xfId="0" applyFont="1" applyBorder="1" applyProtection="1"/>
    <xf numFmtId="0" fontId="26" fillId="0" borderId="9" xfId="0" applyFont="1" applyBorder="1" applyProtection="1"/>
    <xf numFmtId="0" fontId="33" fillId="0" borderId="9" xfId="0" applyFont="1" applyBorder="1" applyAlignment="1" applyProtection="1">
      <alignment horizontal="center"/>
    </xf>
    <xf numFmtId="164" fontId="33" fillId="0" borderId="10" xfId="0" applyNumberFormat="1" applyFont="1" applyBorder="1" applyAlignment="1" applyProtection="1">
      <alignment horizontal="center"/>
    </xf>
    <xf numFmtId="0" fontId="28" fillId="0" borderId="0" xfId="0" applyFont="1" applyBorder="1" applyAlignment="1" applyProtection="1">
      <alignment horizontal="left" vertical="top"/>
    </xf>
    <xf numFmtId="0" fontId="28" fillId="0" borderId="0" xfId="0" applyFont="1" applyBorder="1" applyAlignment="1" applyProtection="1">
      <alignment vertical="top"/>
    </xf>
    <xf numFmtId="0" fontId="6" fillId="4" borderId="0" xfId="0" applyFont="1" applyFill="1" applyBorder="1" applyProtection="1"/>
    <xf numFmtId="0" fontId="22" fillId="0" borderId="8" xfId="0" applyFont="1" applyBorder="1" applyProtection="1"/>
    <xf numFmtId="0" fontId="22" fillId="11" borderId="0" xfId="0" applyFont="1" applyFill="1" applyAlignment="1" applyProtection="1">
      <alignment horizontal="center"/>
    </xf>
    <xf numFmtId="0" fontId="22" fillId="0" borderId="0" xfId="0" applyFont="1" applyAlignment="1" applyProtection="1">
      <alignment horizontal="center"/>
    </xf>
    <xf numFmtId="0" fontId="22" fillId="11" borderId="0" xfId="0" applyFont="1" applyFill="1" applyAlignment="1" applyProtection="1">
      <alignment horizontal="left"/>
    </xf>
    <xf numFmtId="0" fontId="22" fillId="0" borderId="0" xfId="0" applyFont="1" applyAlignment="1" applyProtection="1">
      <alignment horizontal="left"/>
    </xf>
    <xf numFmtId="0" fontId="22" fillId="16" borderId="10" xfId="0" applyFont="1" applyFill="1" applyBorder="1" applyAlignment="1">
      <alignment vertical="center"/>
    </xf>
    <xf numFmtId="0" fontId="22" fillId="0" borderId="7" xfId="0" applyFont="1" applyBorder="1"/>
    <xf numFmtId="0" fontId="37" fillId="0" borderId="7" xfId="0" applyFont="1" applyBorder="1"/>
    <xf numFmtId="0" fontId="37" fillId="0" borderId="15" xfId="0" applyFont="1" applyBorder="1"/>
    <xf numFmtId="0" fontId="37" fillId="0" borderId="0" xfId="0" applyFont="1"/>
    <xf numFmtId="0" fontId="37" fillId="0" borderId="0" xfId="0" applyFont="1" applyBorder="1"/>
    <xf numFmtId="0" fontId="37" fillId="0" borderId="13" xfId="0" applyFont="1" applyBorder="1"/>
    <xf numFmtId="0" fontId="22" fillId="0" borderId="31" xfId="0" applyFont="1" applyBorder="1" applyAlignment="1">
      <alignment horizontal="center" vertical="center"/>
    </xf>
    <xf numFmtId="0" fontId="22" fillId="0" borderId="0" xfId="0" applyFont="1" applyBorder="1" applyAlignment="1">
      <alignment horizontal="center" vertical="center"/>
    </xf>
    <xf numFmtId="0" fontId="22" fillId="0" borderId="31" xfId="0" applyFont="1" applyBorder="1" applyAlignment="1">
      <alignment vertical="center"/>
    </xf>
    <xf numFmtId="0" fontId="22" fillId="3" borderId="0" xfId="0" applyFont="1" applyFill="1" applyBorder="1" applyAlignment="1" applyProtection="1">
      <alignment vertical="center"/>
      <protection locked="0"/>
    </xf>
    <xf numFmtId="0" fontId="22" fillId="3" borderId="0" xfId="0" applyFont="1" applyFill="1" applyBorder="1" applyAlignment="1">
      <alignment vertical="center"/>
    </xf>
    <xf numFmtId="0" fontId="22" fillId="0" borderId="0" xfId="0" applyFont="1" applyBorder="1" applyAlignment="1">
      <alignment vertical="center"/>
    </xf>
    <xf numFmtId="0" fontId="22" fillId="0" borderId="13" xfId="0" applyFont="1" applyBorder="1" applyAlignment="1">
      <alignment vertical="center"/>
    </xf>
    <xf numFmtId="0" fontId="22" fillId="0" borderId="0" xfId="0" applyFont="1" applyBorder="1" applyAlignment="1">
      <alignment horizontal="left"/>
    </xf>
    <xf numFmtId="0" fontId="22" fillId="0" borderId="0" xfId="0" applyFont="1" applyBorder="1" applyAlignment="1">
      <alignment horizontal="left" wrapText="1"/>
    </xf>
    <xf numFmtId="0" fontId="22" fillId="0" borderId="31" xfId="0" applyFont="1" applyBorder="1" applyAlignment="1">
      <alignment horizontal="left" vertical="center" wrapText="1"/>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0" fontId="22" fillId="0" borderId="31" xfId="0" applyFont="1" applyBorder="1" applyAlignment="1">
      <alignment horizontal="justify" vertical="center"/>
    </xf>
    <xf numFmtId="0" fontId="32" fillId="16" borderId="8" xfId="0" applyFont="1" applyFill="1" applyBorder="1" applyAlignment="1">
      <alignment vertical="center"/>
    </xf>
    <xf numFmtId="166" fontId="28" fillId="0" borderId="30" xfId="0" applyNumberFormat="1" applyFont="1" applyBorder="1" applyProtection="1">
      <protection locked="0"/>
    </xf>
    <xf numFmtId="0" fontId="22" fillId="0" borderId="0" xfId="0" applyFont="1" applyAlignment="1"/>
    <xf numFmtId="0" fontId="28" fillId="0" borderId="0" xfId="0" applyFont="1"/>
    <xf numFmtId="0" fontId="28" fillId="0" borderId="0" xfId="0" applyFont="1" applyAlignment="1">
      <alignment horizontal="center"/>
    </xf>
    <xf numFmtId="0" fontId="28" fillId="0" borderId="0" xfId="0" applyFont="1" applyFill="1"/>
    <xf numFmtId="0" fontId="28" fillId="0" borderId="0" xfId="0" applyFont="1" applyProtection="1">
      <protection hidden="1"/>
    </xf>
    <xf numFmtId="0" fontId="38" fillId="4" borderId="0" xfId="0" applyFont="1" applyFill="1"/>
    <xf numFmtId="166" fontId="28" fillId="0" borderId="0" xfId="0" applyNumberFormat="1" applyFont="1"/>
    <xf numFmtId="0" fontId="22" fillId="0" borderId="0" xfId="0" applyFont="1" applyFill="1" applyAlignment="1">
      <alignment horizontal="center"/>
    </xf>
    <xf numFmtId="0" fontId="28" fillId="0" borderId="13" xfId="0" applyFont="1" applyBorder="1"/>
    <xf numFmtId="0" fontId="22" fillId="0" borderId="0" xfId="0" applyFont="1" applyBorder="1" applyProtection="1">
      <protection locked="0"/>
    </xf>
    <xf numFmtId="0" fontId="22" fillId="0" borderId="0" xfId="0" applyFont="1" applyFill="1"/>
    <xf numFmtId="0" fontId="34" fillId="0" borderId="31" xfId="0" applyFont="1" applyBorder="1"/>
    <xf numFmtId="0" fontId="28" fillId="0" borderId="13" xfId="0" applyFont="1" applyBorder="1" applyAlignment="1">
      <alignment horizontal="right"/>
    </xf>
    <xf numFmtId="0" fontId="5" fillId="0" borderId="27" xfId="0" applyFont="1" applyBorder="1" applyAlignment="1">
      <alignment horizontal="left" indent="2"/>
    </xf>
    <xf numFmtId="0" fontId="28" fillId="0" borderId="32" xfId="0" applyFont="1" applyBorder="1" applyAlignment="1" applyProtection="1">
      <alignment horizontal="right"/>
      <protection locked="0"/>
    </xf>
    <xf numFmtId="0" fontId="28" fillId="0" borderId="27" xfId="0" applyFont="1" applyBorder="1" applyAlignment="1">
      <alignment horizontal="left" indent="2"/>
    </xf>
    <xf numFmtId="0" fontId="7" fillId="0" borderId="27" xfId="0" applyFont="1" applyBorder="1" applyAlignment="1">
      <alignment horizontal="left" indent="2"/>
    </xf>
    <xf numFmtId="0" fontId="28" fillId="0" borderId="27" xfId="0" applyFont="1" applyBorder="1" applyAlignment="1">
      <alignment horizontal="justify"/>
    </xf>
    <xf numFmtId="0" fontId="39" fillId="0" borderId="0" xfId="0" applyFont="1" applyFill="1"/>
    <xf numFmtId="0" fontId="28" fillId="0" borderId="0" xfId="0" applyFont="1" applyBorder="1" applyAlignment="1">
      <alignment horizontal="justify"/>
    </xf>
    <xf numFmtId="0" fontId="28" fillId="0" borderId="13" xfId="0" quotePrefix="1" applyFont="1" applyBorder="1" applyAlignment="1">
      <alignment horizontal="right"/>
    </xf>
    <xf numFmtId="0" fontId="34" fillId="0" borderId="31" xfId="0" applyFont="1" applyBorder="1" applyAlignment="1">
      <alignment horizontal="justify"/>
    </xf>
    <xf numFmtId="0" fontId="28" fillId="5" borderId="13" xfId="0" applyFont="1" applyFill="1" applyBorder="1" applyAlignment="1">
      <alignment horizontal="right"/>
    </xf>
    <xf numFmtId="0" fontId="34" fillId="0" borderId="0" xfId="0" applyFont="1" applyBorder="1" applyAlignment="1">
      <alignment horizontal="justify"/>
    </xf>
    <xf numFmtId="0" fontId="22" fillId="0" borderId="27" xfId="0" applyFont="1" applyBorder="1" applyAlignment="1">
      <alignment horizontal="left" indent="3"/>
    </xf>
    <xf numFmtId="0" fontId="22" fillId="0" borderId="32" xfId="0" applyFont="1" applyBorder="1" applyAlignment="1" applyProtection="1">
      <alignment horizontal="right"/>
      <protection locked="0"/>
    </xf>
    <xf numFmtId="0" fontId="28" fillId="0" borderId="27" xfId="0" applyFont="1" applyBorder="1" applyAlignment="1">
      <alignment horizontal="left" indent="3"/>
    </xf>
    <xf numFmtId="0" fontId="28" fillId="5" borderId="0" xfId="0" applyFont="1" applyFill="1" applyBorder="1"/>
    <xf numFmtId="0" fontId="28" fillId="0" borderId="0" xfId="0" applyFont="1" applyAlignment="1">
      <alignment horizontal="right"/>
    </xf>
    <xf numFmtId="1" fontId="3" fillId="11" borderId="11" xfId="0" applyNumberFormat="1" applyFont="1" applyFill="1" applyBorder="1" applyProtection="1">
      <protection locked="0"/>
    </xf>
    <xf numFmtId="1" fontId="3" fillId="10" borderId="11" xfId="0" applyNumberFormat="1" applyFont="1" applyFill="1" applyBorder="1" applyProtection="1"/>
    <xf numFmtId="1" fontId="36" fillId="11" borderId="11" xfId="0" applyNumberFormat="1" applyFont="1" applyFill="1" applyBorder="1" applyProtection="1">
      <protection locked="0"/>
    </xf>
    <xf numFmtId="1" fontId="28" fillId="10" borderId="11" xfId="0" applyNumberFormat="1" applyFont="1" applyFill="1" applyBorder="1" applyProtection="1"/>
    <xf numFmtId="0" fontId="28" fillId="0" borderId="33" xfId="0" applyFont="1" applyFill="1" applyBorder="1" applyAlignment="1" applyProtection="1">
      <alignment vertical="center"/>
    </xf>
    <xf numFmtId="0" fontId="28" fillId="0" borderId="34" xfId="0" applyFont="1" applyFill="1" applyBorder="1" applyAlignment="1" applyProtection="1">
      <alignment vertical="center"/>
    </xf>
    <xf numFmtId="0" fontId="28" fillId="0" borderId="35" xfId="0" applyFont="1" applyFill="1" applyBorder="1" applyAlignment="1" applyProtection="1">
      <alignment vertical="center"/>
    </xf>
    <xf numFmtId="164" fontId="35" fillId="0" borderId="0" xfId="0" applyNumberFormat="1" applyFont="1" applyBorder="1" applyProtection="1"/>
    <xf numFmtId="0" fontId="24" fillId="0" borderId="0" xfId="0" applyFont="1" applyBorder="1" applyAlignment="1" applyProtection="1">
      <alignment horizontal="center"/>
      <protection locked="0"/>
    </xf>
    <xf numFmtId="0" fontId="24" fillId="0" borderId="0" xfId="0" applyFont="1" applyBorder="1" applyAlignment="1" applyProtection="1">
      <alignment horizontal="left"/>
      <protection locked="0"/>
    </xf>
    <xf numFmtId="0" fontId="26" fillId="0" borderId="0" xfId="0" applyFont="1" applyBorder="1" applyAlignment="1" applyProtection="1">
      <alignment vertical="center"/>
      <protection locked="0"/>
    </xf>
    <xf numFmtId="164" fontId="26" fillId="0" borderId="0" xfId="0" applyNumberFormat="1" applyFont="1" applyBorder="1" applyProtection="1"/>
    <xf numFmtId="0" fontId="28" fillId="0" borderId="0" xfId="0" applyFont="1" applyFill="1" applyBorder="1" applyAlignment="1" applyProtection="1">
      <alignment vertical="center"/>
    </xf>
    <xf numFmtId="0" fontId="26" fillId="0" borderId="13" xfId="0" applyFont="1" applyFill="1" applyBorder="1" applyProtection="1"/>
    <xf numFmtId="0" fontId="40" fillId="0" borderId="13" xfId="0" applyFont="1" applyBorder="1" applyAlignment="1" applyProtection="1">
      <alignment horizontal="center"/>
    </xf>
    <xf numFmtId="0" fontId="40" fillId="3" borderId="13" xfId="0" applyFont="1" applyFill="1" applyBorder="1" applyAlignment="1" applyProtection="1">
      <alignment horizontal="center" vertical="center"/>
    </xf>
    <xf numFmtId="0" fontId="26" fillId="0" borderId="13" xfId="0" applyFont="1" applyBorder="1" applyAlignment="1" applyProtection="1">
      <alignment horizontal="center"/>
    </xf>
    <xf numFmtId="0" fontId="26" fillId="0" borderId="13" xfId="0" applyFont="1" applyBorder="1" applyProtection="1"/>
    <xf numFmtId="0" fontId="35" fillId="0" borderId="13" xfId="0" applyFont="1" applyBorder="1" applyProtection="1"/>
    <xf numFmtId="0" fontId="28" fillId="0" borderId="36" xfId="0" applyFont="1" applyFill="1" applyBorder="1" applyAlignment="1" applyProtection="1">
      <alignment vertical="center"/>
    </xf>
    <xf numFmtId="0" fontId="28" fillId="0" borderId="37" xfId="0" applyFont="1" applyFill="1" applyBorder="1" applyAlignment="1" applyProtection="1">
      <alignment vertical="center"/>
    </xf>
    <xf numFmtId="0" fontId="28" fillId="0" borderId="38" xfId="0" applyFont="1" applyFill="1" applyBorder="1" applyAlignment="1" applyProtection="1">
      <alignment vertical="center"/>
    </xf>
    <xf numFmtId="0" fontId="22" fillId="17" borderId="31" xfId="0" applyFont="1" applyFill="1" applyBorder="1" applyProtection="1"/>
    <xf numFmtId="0" fontId="26" fillId="17" borderId="13" xfId="0" applyFont="1" applyFill="1" applyBorder="1" applyProtection="1"/>
    <xf numFmtId="0" fontId="22" fillId="17" borderId="6" xfId="0" applyFont="1" applyFill="1" applyBorder="1" applyProtection="1"/>
    <xf numFmtId="0" fontId="22" fillId="11" borderId="0" xfId="0" applyFont="1" applyFill="1" applyAlignment="1" applyProtection="1">
      <alignment horizontal="left"/>
    </xf>
    <xf numFmtId="0" fontId="22" fillId="16" borderId="31" xfId="0" applyFont="1" applyFill="1" applyBorder="1" applyAlignment="1">
      <alignment horizontal="center" vertical="center"/>
    </xf>
    <xf numFmtId="0" fontId="22" fillId="16" borderId="0" xfId="0" applyFont="1" applyFill="1" applyBorder="1" applyAlignment="1">
      <alignment horizontal="center" vertical="center"/>
    </xf>
    <xf numFmtId="0" fontId="22" fillId="16" borderId="13" xfId="0" applyFont="1" applyFill="1" applyBorder="1" applyAlignment="1">
      <alignment horizontal="center" vertical="center"/>
    </xf>
    <xf numFmtId="0" fontId="34" fillId="18" borderId="31" xfId="0" applyFont="1" applyFill="1" applyBorder="1" applyAlignment="1">
      <alignment horizontal="center" vertical="center"/>
    </xf>
    <xf numFmtId="0" fontId="34" fillId="18" borderId="0" xfId="0" applyFont="1" applyFill="1" applyBorder="1" applyAlignment="1">
      <alignment horizontal="center" vertical="center"/>
    </xf>
    <xf numFmtId="0" fontId="34" fillId="18" borderId="13" xfId="0" applyFont="1" applyFill="1" applyBorder="1" applyAlignment="1">
      <alignment horizontal="center" vertical="center"/>
    </xf>
    <xf numFmtId="0" fontId="34" fillId="18" borderId="16" xfId="0" applyFont="1" applyFill="1" applyBorder="1" applyAlignment="1">
      <alignment horizontal="center" vertical="center"/>
    </xf>
    <xf numFmtId="0" fontId="34" fillId="18" borderId="17" xfId="0" applyFont="1" applyFill="1" applyBorder="1" applyAlignment="1">
      <alignment horizontal="center" vertical="center"/>
    </xf>
    <xf numFmtId="0" fontId="34" fillId="18" borderId="18" xfId="0" applyFont="1" applyFill="1" applyBorder="1" applyAlignment="1">
      <alignment horizontal="center" vertical="center"/>
    </xf>
    <xf numFmtId="0" fontId="22" fillId="0" borderId="0" xfId="0" applyFont="1" applyBorder="1" applyAlignment="1">
      <alignment horizontal="left" vertical="center"/>
    </xf>
    <xf numFmtId="0" fontId="22" fillId="0" borderId="0" xfId="0" applyFont="1" applyBorder="1" applyAlignment="1">
      <alignment horizontal="left" vertical="center" wrapText="1"/>
    </xf>
    <xf numFmtId="0" fontId="34" fillId="0" borderId="31" xfId="0" applyFont="1" applyBorder="1" applyAlignment="1">
      <alignment horizontal="left" vertical="center"/>
    </xf>
    <xf numFmtId="0" fontId="34" fillId="0" borderId="0" xfId="0" applyFont="1" applyBorder="1" applyAlignment="1">
      <alignment horizontal="left" vertical="center"/>
    </xf>
    <xf numFmtId="0" fontId="22" fillId="0" borderId="0" xfId="0" applyFont="1" applyBorder="1" applyAlignment="1">
      <alignment horizontal="left" wrapText="1"/>
    </xf>
    <xf numFmtId="0" fontId="22" fillId="0" borderId="0" xfId="0" applyFont="1" applyBorder="1" applyAlignment="1">
      <alignment horizontal="left"/>
    </xf>
    <xf numFmtId="0" fontId="22" fillId="0" borderId="0" xfId="0" applyFont="1" applyBorder="1" applyAlignment="1">
      <alignment horizontal="right" vertical="center"/>
    </xf>
    <xf numFmtId="0" fontId="22" fillId="0" borderId="31" xfId="0" applyFont="1" applyBorder="1" applyAlignment="1">
      <alignment horizontal="left" vertical="center" wrapText="1"/>
    </xf>
    <xf numFmtId="0" fontId="22" fillId="3" borderId="31" xfId="0" applyFont="1" applyFill="1" applyBorder="1" applyAlignment="1" applyProtection="1">
      <alignment horizontal="left"/>
    </xf>
    <xf numFmtId="0" fontId="22" fillId="3" borderId="0" xfId="0" applyFont="1" applyFill="1" applyBorder="1" applyAlignment="1" applyProtection="1">
      <alignment horizontal="left"/>
    </xf>
    <xf numFmtId="0" fontId="22" fillId="11" borderId="0" xfId="0" applyFont="1" applyFill="1" applyAlignment="1" applyProtection="1">
      <alignment horizontal="left"/>
    </xf>
    <xf numFmtId="0" fontId="40" fillId="0" borderId="0" xfId="0" applyFont="1" applyBorder="1" applyAlignment="1" applyProtection="1">
      <alignment horizontal="center" vertical="top" wrapText="1"/>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10" borderId="8" xfId="0" applyFont="1" applyFill="1" applyBorder="1" applyAlignment="1" applyProtection="1">
      <alignment horizontal="center" vertical="center"/>
    </xf>
    <xf numFmtId="0" fontId="28" fillId="10" borderId="9" xfId="0" applyFont="1" applyFill="1" applyBorder="1" applyAlignment="1" applyProtection="1">
      <alignment horizontal="center" vertical="center"/>
    </xf>
    <xf numFmtId="0" fontId="28" fillId="10" borderId="10" xfId="0" applyFont="1" applyFill="1" applyBorder="1" applyAlignment="1" applyProtection="1">
      <alignment horizontal="center" vertical="center"/>
    </xf>
    <xf numFmtId="0" fontId="22" fillId="0" borderId="31" xfId="0" applyFont="1" applyFill="1" applyBorder="1" applyAlignment="1" applyProtection="1">
      <alignment horizontal="left"/>
    </xf>
    <xf numFmtId="0" fontId="22" fillId="0" borderId="0" xfId="0" applyFont="1" applyFill="1" applyBorder="1" applyAlignment="1" applyProtection="1">
      <alignment horizontal="left"/>
    </xf>
    <xf numFmtId="0" fontId="22" fillId="0" borderId="14" xfId="0" applyFont="1" applyBorder="1" applyAlignment="1">
      <alignment horizontal="center"/>
    </xf>
    <xf numFmtId="0" fontId="22" fillId="0" borderId="7" xfId="0" applyFont="1" applyBorder="1" applyAlignment="1">
      <alignment horizontal="center"/>
    </xf>
    <xf numFmtId="0" fontId="22" fillId="0" borderId="15" xfId="0" applyFont="1" applyBorder="1" applyAlignment="1">
      <alignment horizontal="center"/>
    </xf>
    <xf numFmtId="0" fontId="22" fillId="0" borderId="0" xfId="0" applyFont="1" applyBorder="1" applyAlignment="1" applyProtection="1">
      <alignment horizontal="right"/>
      <protection locked="0"/>
    </xf>
    <xf numFmtId="0" fontId="22" fillId="5" borderId="7" xfId="0" applyFont="1" applyFill="1" applyBorder="1" applyAlignment="1">
      <alignment horizontal="center"/>
    </xf>
    <xf numFmtId="0" fontId="22" fillId="5" borderId="15" xfId="0" applyFont="1" applyFill="1" applyBorder="1" applyAlignment="1">
      <alignment horizontal="center"/>
    </xf>
    <xf numFmtId="0" fontId="22" fillId="3" borderId="0" xfId="0" applyFont="1" applyFill="1" applyBorder="1"/>
    <xf numFmtId="0" fontId="22" fillId="4" borderId="0" xfId="0" applyFont="1" applyFill="1" applyBorder="1" applyAlignment="1">
      <alignment vertical="center"/>
    </xf>
  </cellXfs>
  <cellStyles count="3">
    <cellStyle name="Comma" xfId="1" builtinId="3"/>
    <cellStyle name="Normal" xfId="0" builtinId="0"/>
    <cellStyle name="Normal 2" xfId="2"/>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504825</xdr:colOff>
      <xdr:row>1</xdr:row>
      <xdr:rowOff>180975</xdr:rowOff>
    </xdr:from>
    <xdr:to>
      <xdr:col>10</xdr:col>
      <xdr:colOff>180975</xdr:colOff>
      <xdr:row>2</xdr:row>
      <xdr:rowOff>190500</xdr:rowOff>
    </xdr:to>
    <xdr:pic>
      <xdr:nvPicPr>
        <xdr:cNvPr id="3073" name="Picture 3">
          <a:extLst>
            <a:ext uri="{FF2B5EF4-FFF2-40B4-BE49-F238E27FC236}">
              <a16:creationId xmlns:a16="http://schemas.microsoft.com/office/drawing/2014/main" id="{B6309BED-0D45-4208-94A6-FA956F7A3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447675"/>
          <a:ext cx="21145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F30"/>
  <sheetViews>
    <sheetView topLeftCell="A17" zoomScale="118" zoomScaleNormal="118" workbookViewId="0">
      <selection activeCell="D3" sqref="D3:D30"/>
    </sheetView>
  </sheetViews>
  <sheetFormatPr defaultRowHeight="15" x14ac:dyDescent="0.25"/>
  <cols>
    <col min="1" max="1" width="65.28515625" customWidth="1"/>
    <col min="2" max="2" width="7.5703125" bestFit="1" customWidth="1"/>
    <col min="3" max="3" width="40.140625" bestFit="1" customWidth="1"/>
    <col min="4" max="4" width="8.85546875" bestFit="1" customWidth="1"/>
    <col min="5" max="5" width="21.140625" customWidth="1"/>
    <col min="6" max="6" width="14.28515625" customWidth="1"/>
  </cols>
  <sheetData>
    <row r="2" spans="1:6" ht="30" x14ac:dyDescent="0.25">
      <c r="A2" s="3" t="s">
        <v>130</v>
      </c>
      <c r="B2" s="4" t="s">
        <v>131</v>
      </c>
      <c r="C2" s="5" t="s">
        <v>132</v>
      </c>
      <c r="D2" s="6" t="s">
        <v>133</v>
      </c>
      <c r="E2" s="7" t="s">
        <v>149</v>
      </c>
      <c r="F2" s="6" t="s">
        <v>27</v>
      </c>
    </row>
    <row r="3" spans="1:6" x14ac:dyDescent="0.25">
      <c r="A3" t="s">
        <v>148</v>
      </c>
      <c r="B3" s="8" t="s">
        <v>134</v>
      </c>
      <c r="C3" s="9" t="s">
        <v>135</v>
      </c>
      <c r="D3">
        <v>170</v>
      </c>
      <c r="F3">
        <f>D3*E3</f>
        <v>0</v>
      </c>
    </row>
    <row r="4" spans="1:6" x14ac:dyDescent="0.25">
      <c r="A4" t="s">
        <v>89</v>
      </c>
      <c r="B4" s="8" t="s">
        <v>245</v>
      </c>
      <c r="C4" s="9" t="s">
        <v>246</v>
      </c>
      <c r="D4">
        <v>819</v>
      </c>
      <c r="F4">
        <f t="shared" ref="F4:F29" si="0">D4*E4</f>
        <v>0</v>
      </c>
    </row>
    <row r="5" spans="1:6" x14ac:dyDescent="0.25">
      <c r="A5" t="s">
        <v>74</v>
      </c>
      <c r="B5" s="8" t="s">
        <v>247</v>
      </c>
      <c r="C5" s="9" t="s">
        <v>248</v>
      </c>
      <c r="D5">
        <v>819</v>
      </c>
      <c r="F5">
        <f t="shared" si="0"/>
        <v>0</v>
      </c>
    </row>
    <row r="6" spans="1:6" x14ac:dyDescent="0.25">
      <c r="A6" t="s">
        <v>81</v>
      </c>
      <c r="B6" s="8" t="s">
        <v>249</v>
      </c>
      <c r="C6" s="9" t="s">
        <v>250</v>
      </c>
      <c r="D6">
        <v>840</v>
      </c>
      <c r="F6">
        <f t="shared" si="0"/>
        <v>0</v>
      </c>
    </row>
    <row r="7" spans="1:6" x14ac:dyDescent="0.25">
      <c r="A7" t="s">
        <v>75</v>
      </c>
      <c r="B7" s="8" t="s">
        <v>251</v>
      </c>
      <c r="C7" s="9" t="s">
        <v>252</v>
      </c>
      <c r="D7">
        <v>435</v>
      </c>
      <c r="F7">
        <f t="shared" si="0"/>
        <v>0</v>
      </c>
    </row>
    <row r="8" spans="1:6" x14ac:dyDescent="0.25">
      <c r="A8" t="s">
        <v>76</v>
      </c>
      <c r="B8" s="8" t="s">
        <v>253</v>
      </c>
      <c r="C8" s="9" t="s">
        <v>254</v>
      </c>
      <c r="D8">
        <v>640</v>
      </c>
      <c r="F8">
        <f t="shared" si="0"/>
        <v>0</v>
      </c>
    </row>
    <row r="9" spans="1:6" x14ac:dyDescent="0.25">
      <c r="A9" t="s">
        <v>136</v>
      </c>
      <c r="B9" s="8" t="s">
        <v>255</v>
      </c>
      <c r="C9" s="9" t="s">
        <v>256</v>
      </c>
      <c r="D9">
        <v>544</v>
      </c>
      <c r="F9">
        <f t="shared" si="0"/>
        <v>0</v>
      </c>
    </row>
    <row r="10" spans="1:6" x14ac:dyDescent="0.25">
      <c r="A10" t="s">
        <v>137</v>
      </c>
      <c r="B10" s="8" t="s">
        <v>257</v>
      </c>
      <c r="C10" s="9" t="s">
        <v>258</v>
      </c>
      <c r="D10">
        <v>819</v>
      </c>
      <c r="F10">
        <f t="shared" si="0"/>
        <v>0</v>
      </c>
    </row>
    <row r="11" spans="1:6" x14ac:dyDescent="0.25">
      <c r="A11" t="s">
        <v>138</v>
      </c>
      <c r="B11" s="8" t="s">
        <v>259</v>
      </c>
      <c r="C11" s="9" t="s">
        <v>260</v>
      </c>
      <c r="D11">
        <v>819</v>
      </c>
      <c r="F11">
        <f t="shared" si="0"/>
        <v>0</v>
      </c>
    </row>
    <row r="12" spans="1:6" x14ac:dyDescent="0.25">
      <c r="A12" t="s">
        <v>83</v>
      </c>
      <c r="B12" s="8" t="s">
        <v>261</v>
      </c>
      <c r="C12" s="9" t="s">
        <v>262</v>
      </c>
      <c r="D12">
        <v>840</v>
      </c>
      <c r="F12">
        <f t="shared" si="0"/>
        <v>0</v>
      </c>
    </row>
    <row r="13" spans="1:6" x14ac:dyDescent="0.25">
      <c r="A13" t="s">
        <v>84</v>
      </c>
      <c r="B13" s="8" t="s">
        <v>263</v>
      </c>
      <c r="C13" s="9" t="s">
        <v>264</v>
      </c>
      <c r="D13">
        <v>436</v>
      </c>
      <c r="F13">
        <f t="shared" si="0"/>
        <v>0</v>
      </c>
    </row>
    <row r="14" spans="1:6" x14ac:dyDescent="0.25">
      <c r="A14" t="s">
        <v>85</v>
      </c>
      <c r="B14" s="8" t="s">
        <v>265</v>
      </c>
      <c r="C14" s="9" t="s">
        <v>266</v>
      </c>
      <c r="D14">
        <v>650</v>
      </c>
      <c r="F14">
        <f t="shared" si="0"/>
        <v>0</v>
      </c>
    </row>
    <row r="15" spans="1:6" x14ac:dyDescent="0.25">
      <c r="A15" t="s">
        <v>139</v>
      </c>
      <c r="B15" s="8" t="s">
        <v>267</v>
      </c>
      <c r="C15" s="9" t="s">
        <v>268</v>
      </c>
      <c r="D15">
        <v>544</v>
      </c>
      <c r="F15">
        <f t="shared" si="0"/>
        <v>0</v>
      </c>
    </row>
    <row r="16" spans="1:6" x14ac:dyDescent="0.25">
      <c r="A16" t="s">
        <v>140</v>
      </c>
      <c r="B16" s="8" t="s">
        <v>269</v>
      </c>
      <c r="C16" s="9" t="s">
        <v>270</v>
      </c>
      <c r="D16">
        <v>819</v>
      </c>
      <c r="F16">
        <f t="shared" si="0"/>
        <v>0</v>
      </c>
    </row>
    <row r="17" spans="1:6" x14ac:dyDescent="0.25">
      <c r="A17" t="s">
        <v>73</v>
      </c>
      <c r="B17" s="8" t="s">
        <v>271</v>
      </c>
      <c r="C17" s="9" t="s">
        <v>272</v>
      </c>
      <c r="D17">
        <v>819</v>
      </c>
      <c r="F17">
        <f t="shared" si="0"/>
        <v>0</v>
      </c>
    </row>
    <row r="18" spans="1:6" x14ac:dyDescent="0.25">
      <c r="A18" t="s">
        <v>141</v>
      </c>
      <c r="B18" s="8" t="s">
        <v>273</v>
      </c>
      <c r="C18" s="9" t="s">
        <v>274</v>
      </c>
      <c r="D18">
        <v>840</v>
      </c>
      <c r="F18">
        <f t="shared" si="0"/>
        <v>0</v>
      </c>
    </row>
    <row r="19" spans="1:6" x14ac:dyDescent="0.25">
      <c r="A19" t="s">
        <v>80</v>
      </c>
      <c r="B19" s="8" t="s">
        <v>275</v>
      </c>
      <c r="C19" s="9" t="s">
        <v>276</v>
      </c>
      <c r="D19">
        <v>819</v>
      </c>
      <c r="F19">
        <f t="shared" si="0"/>
        <v>0</v>
      </c>
    </row>
    <row r="20" spans="1:6" x14ac:dyDescent="0.25">
      <c r="A20" t="s">
        <v>71</v>
      </c>
      <c r="B20" s="8" t="s">
        <v>277</v>
      </c>
      <c r="C20" s="9" t="s">
        <v>278</v>
      </c>
      <c r="D20">
        <v>840</v>
      </c>
      <c r="F20">
        <f t="shared" si="0"/>
        <v>0</v>
      </c>
    </row>
    <row r="21" spans="1:6" x14ac:dyDescent="0.25">
      <c r="A21" t="s">
        <v>86</v>
      </c>
      <c r="B21" s="8" t="s">
        <v>279</v>
      </c>
      <c r="C21" s="9" t="s">
        <v>280</v>
      </c>
      <c r="D21">
        <v>819</v>
      </c>
      <c r="F21">
        <f t="shared" si="0"/>
        <v>0</v>
      </c>
    </row>
    <row r="22" spans="1:6" x14ac:dyDescent="0.25">
      <c r="A22" t="s">
        <v>142</v>
      </c>
      <c r="B22" s="8" t="s">
        <v>281</v>
      </c>
      <c r="C22" s="9" t="s">
        <v>282</v>
      </c>
      <c r="D22">
        <v>840</v>
      </c>
      <c r="F22">
        <f t="shared" si="0"/>
        <v>0</v>
      </c>
    </row>
    <row r="23" spans="1:6" x14ac:dyDescent="0.25">
      <c r="A23" t="s">
        <v>88</v>
      </c>
      <c r="B23" s="8" t="s">
        <v>283</v>
      </c>
      <c r="C23" s="9" t="s">
        <v>284</v>
      </c>
      <c r="D23">
        <v>240</v>
      </c>
      <c r="F23">
        <f t="shared" si="0"/>
        <v>0</v>
      </c>
    </row>
    <row r="24" spans="1:6" x14ac:dyDescent="0.25">
      <c r="A24" t="s">
        <v>79</v>
      </c>
      <c r="B24" s="8" t="s">
        <v>285</v>
      </c>
      <c r="C24" s="9" t="s">
        <v>286</v>
      </c>
      <c r="D24">
        <v>840</v>
      </c>
      <c r="F24">
        <f t="shared" si="0"/>
        <v>0</v>
      </c>
    </row>
    <row r="25" spans="1:6" x14ac:dyDescent="0.25">
      <c r="A25" t="s">
        <v>143</v>
      </c>
      <c r="B25" s="8" t="s">
        <v>287</v>
      </c>
      <c r="C25" s="9" t="s">
        <v>288</v>
      </c>
      <c r="D25">
        <v>95</v>
      </c>
      <c r="F25">
        <f t="shared" si="0"/>
        <v>0</v>
      </c>
    </row>
    <row r="26" spans="1:6" x14ac:dyDescent="0.25">
      <c r="A26" t="s">
        <v>144</v>
      </c>
      <c r="B26" s="8" t="s">
        <v>289</v>
      </c>
      <c r="C26" s="9" t="s">
        <v>290</v>
      </c>
      <c r="D26">
        <v>103</v>
      </c>
      <c r="F26">
        <f t="shared" si="0"/>
        <v>0</v>
      </c>
    </row>
    <row r="27" spans="1:6" x14ac:dyDescent="0.25">
      <c r="A27" t="s">
        <v>145</v>
      </c>
      <c r="B27" s="8"/>
      <c r="C27" s="9"/>
    </row>
    <row r="28" spans="1:6" x14ac:dyDescent="0.25">
      <c r="A28" t="s">
        <v>146</v>
      </c>
      <c r="B28" s="8" t="s">
        <v>291</v>
      </c>
      <c r="C28" s="9" t="s">
        <v>292</v>
      </c>
      <c r="D28">
        <v>153</v>
      </c>
      <c r="F28">
        <f t="shared" si="0"/>
        <v>0</v>
      </c>
    </row>
    <row r="29" spans="1:6" x14ac:dyDescent="0.25">
      <c r="A29" t="s">
        <v>147</v>
      </c>
      <c r="B29" s="8" t="s">
        <v>293</v>
      </c>
      <c r="C29" s="9" t="s">
        <v>294</v>
      </c>
      <c r="D29">
        <v>77.5</v>
      </c>
      <c r="F29">
        <f t="shared" si="0"/>
        <v>0</v>
      </c>
    </row>
    <row r="30" spans="1:6" x14ac:dyDescent="0.25">
      <c r="A30" t="s">
        <v>150</v>
      </c>
      <c r="B30" s="8" t="s">
        <v>295</v>
      </c>
      <c r="C30" s="9" t="s">
        <v>296</v>
      </c>
      <c r="F30"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tabSelected="1" workbookViewId="0">
      <selection activeCell="J9" sqref="J9"/>
    </sheetView>
  </sheetViews>
  <sheetFormatPr defaultRowHeight="18.75" x14ac:dyDescent="0.3"/>
  <cols>
    <col min="1" max="1" width="17.5703125" style="205" customWidth="1"/>
    <col min="2" max="3" width="9.140625" style="205"/>
    <col min="4" max="4" width="12.85546875" style="205" customWidth="1"/>
    <col min="5" max="16384" width="9.140625" style="205"/>
  </cols>
  <sheetData>
    <row r="1" spans="1:13" ht="21" thickBot="1" x14ac:dyDescent="0.35">
      <c r="A1" s="221" t="s">
        <v>214</v>
      </c>
      <c r="B1" s="201"/>
      <c r="C1" s="202"/>
      <c r="D1" s="202"/>
      <c r="E1" s="202"/>
      <c r="F1" s="202"/>
      <c r="G1" s="202"/>
      <c r="H1" s="202"/>
      <c r="I1" s="202"/>
      <c r="J1" s="202"/>
      <c r="K1" s="202"/>
      <c r="L1" s="203"/>
      <c r="M1" s="204"/>
    </row>
    <row r="2" spans="1:13" x14ac:dyDescent="0.3">
      <c r="A2" s="146"/>
      <c r="B2" s="149"/>
      <c r="C2" s="149"/>
      <c r="D2" s="149"/>
      <c r="E2" s="149"/>
      <c r="F2" s="149"/>
      <c r="G2" s="149"/>
      <c r="H2" s="149"/>
      <c r="I2" s="149"/>
      <c r="J2" s="149"/>
      <c r="K2" s="149"/>
      <c r="L2" s="206"/>
      <c r="M2" s="207"/>
    </row>
    <row r="3" spans="1:13" x14ac:dyDescent="0.3">
      <c r="A3" s="289" t="s">
        <v>207</v>
      </c>
      <c r="B3" s="290"/>
      <c r="C3" s="290"/>
      <c r="D3" s="290"/>
      <c r="E3" s="149"/>
      <c r="F3" s="149"/>
      <c r="G3" s="149"/>
      <c r="H3" s="149"/>
      <c r="I3" s="149"/>
      <c r="J3" s="149"/>
      <c r="K3" s="149"/>
      <c r="L3" s="206"/>
      <c r="M3" s="207"/>
    </row>
    <row r="4" spans="1:13" x14ac:dyDescent="0.3">
      <c r="A4" s="208"/>
      <c r="B4" s="209"/>
      <c r="C4" s="209"/>
      <c r="D4" s="209"/>
      <c r="E4" s="149"/>
      <c r="F4" s="149"/>
      <c r="G4" s="149"/>
      <c r="H4" s="149"/>
      <c r="I4" s="149"/>
      <c r="J4" s="149"/>
      <c r="K4" s="149"/>
      <c r="L4" s="206"/>
      <c r="M4" s="207"/>
    </row>
    <row r="5" spans="1:13" x14ac:dyDescent="0.3">
      <c r="A5" s="210" t="s">
        <v>215</v>
      </c>
      <c r="B5" s="149"/>
      <c r="C5" s="149" t="s">
        <v>242</v>
      </c>
      <c r="D5" s="149"/>
      <c r="E5" s="149"/>
      <c r="F5" s="149"/>
      <c r="G5" s="149"/>
      <c r="H5" s="149"/>
      <c r="I5" s="149"/>
      <c r="J5" s="149"/>
      <c r="K5" s="149"/>
      <c r="L5" s="206"/>
      <c r="M5" s="207"/>
    </row>
    <row r="6" spans="1:13" x14ac:dyDescent="0.3">
      <c r="A6" s="210"/>
      <c r="B6" s="149"/>
      <c r="C6" s="149"/>
      <c r="D6" s="149"/>
      <c r="E6" s="149"/>
      <c r="F6" s="149"/>
      <c r="G6" s="149"/>
      <c r="H6" s="149"/>
      <c r="I6" s="149"/>
      <c r="J6" s="149"/>
      <c r="K6" s="149"/>
      <c r="L6" s="206"/>
      <c r="M6" s="207"/>
    </row>
    <row r="7" spans="1:13" x14ac:dyDescent="0.3">
      <c r="A7" s="210" t="s">
        <v>216</v>
      </c>
      <c r="B7" s="149"/>
      <c r="C7" s="149" t="s">
        <v>243</v>
      </c>
      <c r="D7" s="149"/>
      <c r="E7" s="149"/>
      <c r="F7" s="149"/>
      <c r="G7" s="149"/>
      <c r="H7" s="149"/>
      <c r="I7" s="149"/>
      <c r="J7" s="149"/>
      <c r="K7" s="149"/>
      <c r="L7" s="206"/>
      <c r="M7" s="207"/>
    </row>
    <row r="8" spans="1:13" x14ac:dyDescent="0.3">
      <c r="A8" s="210"/>
      <c r="B8" s="149"/>
      <c r="C8" s="149"/>
      <c r="D8" s="149"/>
      <c r="E8" s="149"/>
      <c r="F8" s="149"/>
      <c r="G8" s="149"/>
      <c r="H8" s="149"/>
      <c r="I8" s="149"/>
      <c r="J8" s="149"/>
      <c r="K8" s="149"/>
      <c r="L8" s="206"/>
      <c r="M8" s="207"/>
    </row>
    <row r="9" spans="1:13" x14ac:dyDescent="0.3">
      <c r="A9" s="210" t="s">
        <v>225</v>
      </c>
      <c r="B9" s="293" t="s">
        <v>226</v>
      </c>
      <c r="C9" s="293"/>
      <c r="D9" s="293"/>
      <c r="E9" s="293"/>
      <c r="F9" s="211" t="s">
        <v>230</v>
      </c>
      <c r="G9" s="212"/>
      <c r="H9" s="212"/>
      <c r="I9" s="314"/>
      <c r="J9" s="213"/>
      <c r="K9" s="213"/>
      <c r="L9" s="213"/>
      <c r="M9" s="214"/>
    </row>
    <row r="10" spans="1:13" x14ac:dyDescent="0.3">
      <c r="A10" s="210"/>
      <c r="B10" s="213"/>
      <c r="C10" s="213"/>
      <c r="D10" s="213"/>
      <c r="E10" s="213"/>
      <c r="F10" s="213"/>
      <c r="G10" s="213"/>
      <c r="H10" s="213"/>
      <c r="I10" s="213"/>
      <c r="J10" s="213"/>
      <c r="K10" s="213"/>
      <c r="L10" s="213"/>
      <c r="M10" s="214"/>
    </row>
    <row r="11" spans="1:13" x14ac:dyDescent="0.3">
      <c r="A11" s="210" t="s">
        <v>236</v>
      </c>
      <c r="B11" s="293" t="s">
        <v>217</v>
      </c>
      <c r="C11" s="293"/>
      <c r="D11" s="293"/>
      <c r="E11" s="293"/>
      <c r="F11" s="211" t="s">
        <v>297</v>
      </c>
      <c r="G11" s="212"/>
      <c r="H11" s="212"/>
      <c r="I11" s="213"/>
      <c r="J11" s="213"/>
      <c r="K11" s="213"/>
      <c r="L11" s="213"/>
      <c r="M11" s="214"/>
    </row>
    <row r="12" spans="1:13" x14ac:dyDescent="0.3">
      <c r="A12" s="210"/>
      <c r="B12" s="149"/>
      <c r="C12" s="149"/>
      <c r="D12" s="149"/>
      <c r="E12" s="149"/>
      <c r="F12" s="149"/>
      <c r="G12" s="149"/>
      <c r="H12" s="149"/>
      <c r="I12" s="149"/>
      <c r="J12" s="149"/>
      <c r="K12" s="149"/>
      <c r="L12" s="206"/>
      <c r="M12" s="207"/>
    </row>
    <row r="13" spans="1:13" x14ac:dyDescent="0.3">
      <c r="A13" s="210" t="s">
        <v>237</v>
      </c>
      <c r="B13" s="293" t="s">
        <v>202</v>
      </c>
      <c r="C13" s="293"/>
      <c r="D13" s="293"/>
      <c r="E13" s="293"/>
      <c r="F13" s="211" t="s">
        <v>298</v>
      </c>
      <c r="G13" s="212"/>
      <c r="H13" s="313"/>
      <c r="I13" s="149"/>
      <c r="J13" s="149"/>
      <c r="K13" s="149"/>
      <c r="L13" s="206"/>
      <c r="M13" s="207"/>
    </row>
    <row r="14" spans="1:13" x14ac:dyDescent="0.3">
      <c r="A14" s="210"/>
      <c r="B14" s="149"/>
      <c r="C14" s="149"/>
      <c r="D14" s="149"/>
      <c r="E14" s="149"/>
      <c r="F14" s="149"/>
      <c r="G14" s="149"/>
      <c r="H14" s="149"/>
      <c r="I14" s="149"/>
      <c r="J14" s="149"/>
      <c r="K14" s="149"/>
      <c r="L14" s="206"/>
      <c r="M14" s="207"/>
    </row>
    <row r="15" spans="1:13" x14ac:dyDescent="0.3">
      <c r="A15" s="210" t="s">
        <v>238</v>
      </c>
      <c r="B15" s="292" t="s">
        <v>227</v>
      </c>
      <c r="C15" s="292"/>
      <c r="D15" s="292"/>
      <c r="E15" s="292"/>
      <c r="F15" s="292"/>
      <c r="G15" s="292"/>
      <c r="H15" s="292"/>
      <c r="I15" s="292"/>
      <c r="J15" s="292"/>
      <c r="K15" s="292"/>
      <c r="L15" s="292"/>
      <c r="M15" s="207"/>
    </row>
    <row r="16" spans="1:13" x14ac:dyDescent="0.3">
      <c r="A16" s="210"/>
      <c r="B16" s="215"/>
      <c r="C16" s="215"/>
      <c r="D16" s="215"/>
      <c r="E16" s="215"/>
      <c r="F16" s="215"/>
      <c r="G16" s="215"/>
      <c r="H16" s="215"/>
      <c r="I16" s="215"/>
      <c r="J16" s="215"/>
      <c r="K16" s="215"/>
      <c r="L16" s="215"/>
      <c r="M16" s="207"/>
    </row>
    <row r="17" spans="1:13" ht="72" customHeight="1" x14ac:dyDescent="0.3">
      <c r="A17" s="210" t="s">
        <v>239</v>
      </c>
      <c r="B17" s="291" t="s">
        <v>231</v>
      </c>
      <c r="C17" s="291"/>
      <c r="D17" s="291"/>
      <c r="E17" s="291"/>
      <c r="F17" s="291"/>
      <c r="G17" s="291"/>
      <c r="H17" s="291"/>
      <c r="I17" s="291"/>
      <c r="J17" s="291"/>
      <c r="K17" s="291"/>
      <c r="L17" s="206"/>
      <c r="M17" s="207"/>
    </row>
    <row r="18" spans="1:13" ht="16.5" customHeight="1" x14ac:dyDescent="0.3">
      <c r="A18" s="210"/>
      <c r="B18" s="216"/>
      <c r="C18" s="216"/>
      <c r="D18" s="216"/>
      <c r="E18" s="216"/>
      <c r="F18" s="216"/>
      <c r="G18" s="216"/>
      <c r="H18" s="216"/>
      <c r="I18" s="216"/>
      <c r="J18" s="216"/>
      <c r="K18" s="216"/>
      <c r="L18" s="206"/>
      <c r="M18" s="207"/>
    </row>
    <row r="19" spans="1:13" x14ac:dyDescent="0.3">
      <c r="A19" s="210" t="s">
        <v>240</v>
      </c>
      <c r="B19" s="292" t="s">
        <v>228</v>
      </c>
      <c r="C19" s="292"/>
      <c r="D19" s="292"/>
      <c r="E19" s="292"/>
      <c r="F19" s="292"/>
      <c r="G19" s="292"/>
      <c r="H19" s="292"/>
      <c r="I19" s="292"/>
      <c r="J19" s="292"/>
      <c r="K19" s="292"/>
      <c r="L19" s="206"/>
      <c r="M19" s="207"/>
    </row>
    <row r="20" spans="1:13" x14ac:dyDescent="0.3">
      <c r="A20" s="210"/>
      <c r="B20" s="215"/>
      <c r="C20" s="215"/>
      <c r="D20" s="215"/>
      <c r="E20" s="215"/>
      <c r="F20" s="215"/>
      <c r="G20" s="215"/>
      <c r="H20" s="215"/>
      <c r="I20" s="215"/>
      <c r="J20" s="215"/>
      <c r="K20" s="215"/>
      <c r="L20" s="206"/>
      <c r="M20" s="207"/>
    </row>
    <row r="21" spans="1:13" ht="57" customHeight="1" x14ac:dyDescent="0.3">
      <c r="A21" s="210" t="s">
        <v>241</v>
      </c>
      <c r="B21" s="291" t="s">
        <v>210</v>
      </c>
      <c r="C21" s="291"/>
      <c r="D21" s="291"/>
      <c r="E21" s="291"/>
      <c r="F21" s="291"/>
      <c r="G21" s="291"/>
      <c r="H21" s="291"/>
      <c r="I21" s="291"/>
      <c r="J21" s="291"/>
      <c r="K21" s="291"/>
      <c r="L21" s="206"/>
      <c r="M21" s="207"/>
    </row>
    <row r="22" spans="1:13" ht="15" customHeight="1" x14ac:dyDescent="0.3">
      <c r="A22" s="210"/>
      <c r="B22" s="216"/>
      <c r="C22" s="216"/>
      <c r="D22" s="216"/>
      <c r="E22" s="216"/>
      <c r="F22" s="216"/>
      <c r="G22" s="216"/>
      <c r="H22" s="216"/>
      <c r="I22" s="216"/>
      <c r="J22" s="216"/>
      <c r="K22" s="216"/>
      <c r="L22" s="206"/>
      <c r="M22" s="207"/>
    </row>
    <row r="23" spans="1:13" x14ac:dyDescent="0.3">
      <c r="A23" s="289" t="s">
        <v>208</v>
      </c>
      <c r="B23" s="290"/>
      <c r="C23" s="290"/>
      <c r="D23" s="290"/>
      <c r="E23" s="290"/>
      <c r="F23" s="290"/>
      <c r="G23" s="290"/>
      <c r="H23" s="290"/>
      <c r="I23" s="290"/>
      <c r="J23" s="290"/>
      <c r="K23" s="290"/>
      <c r="L23" s="206"/>
      <c r="M23" s="207"/>
    </row>
    <row r="24" spans="1:13" ht="45" customHeight="1" x14ac:dyDescent="0.3">
      <c r="A24" s="294" t="s">
        <v>209</v>
      </c>
      <c r="B24" s="288"/>
      <c r="C24" s="288"/>
      <c r="D24" s="288"/>
      <c r="E24" s="288"/>
      <c r="F24" s="288"/>
      <c r="G24" s="288"/>
      <c r="H24" s="288"/>
      <c r="I24" s="288"/>
      <c r="J24" s="288"/>
      <c r="K24" s="288"/>
      <c r="L24" s="206"/>
      <c r="M24" s="207"/>
    </row>
    <row r="25" spans="1:13" ht="13.5" customHeight="1" x14ac:dyDescent="0.3">
      <c r="A25" s="217"/>
      <c r="B25" s="218"/>
      <c r="C25" s="218"/>
      <c r="D25" s="218"/>
      <c r="E25" s="218"/>
      <c r="F25" s="218"/>
      <c r="G25" s="218"/>
      <c r="H25" s="218"/>
      <c r="I25" s="218"/>
      <c r="J25" s="218"/>
      <c r="K25" s="218"/>
      <c r="L25" s="206"/>
      <c r="M25" s="207"/>
    </row>
    <row r="26" spans="1:13" x14ac:dyDescent="0.3">
      <c r="A26" s="210" t="s">
        <v>299</v>
      </c>
      <c r="B26" s="287" t="s">
        <v>211</v>
      </c>
      <c r="C26" s="287"/>
      <c r="D26" s="287"/>
      <c r="E26" s="287"/>
      <c r="F26" s="287"/>
      <c r="G26" s="287"/>
      <c r="H26" s="287"/>
      <c r="I26" s="287"/>
      <c r="J26" s="287"/>
      <c r="K26" s="287"/>
      <c r="L26" s="206"/>
      <c r="M26" s="207"/>
    </row>
    <row r="27" spans="1:13" x14ac:dyDescent="0.3">
      <c r="A27" s="146"/>
      <c r="B27" s="149"/>
      <c r="C27" s="287" t="s">
        <v>220</v>
      </c>
      <c r="D27" s="287"/>
      <c r="E27" s="287"/>
      <c r="F27" s="149"/>
      <c r="G27" s="149"/>
      <c r="H27" s="149"/>
      <c r="I27" s="149"/>
      <c r="J27" s="149"/>
      <c r="K27" s="149"/>
      <c r="L27" s="206"/>
      <c r="M27" s="207"/>
    </row>
    <row r="28" spans="1:13" x14ac:dyDescent="0.3">
      <c r="A28" s="146"/>
      <c r="B28" s="149"/>
      <c r="C28" s="287" t="s">
        <v>218</v>
      </c>
      <c r="D28" s="287"/>
      <c r="E28" s="287"/>
      <c r="F28" s="149"/>
      <c r="G28" s="149"/>
      <c r="H28" s="149"/>
      <c r="I28" s="149"/>
      <c r="J28" s="149"/>
      <c r="K28" s="149"/>
      <c r="L28" s="206"/>
      <c r="M28" s="207"/>
    </row>
    <row r="29" spans="1:13" x14ac:dyDescent="0.3">
      <c r="A29" s="146"/>
      <c r="B29" s="149"/>
      <c r="C29" s="287" t="s">
        <v>219</v>
      </c>
      <c r="D29" s="287"/>
      <c r="E29" s="287"/>
      <c r="F29" s="149"/>
      <c r="G29" s="149"/>
      <c r="H29" s="149"/>
      <c r="I29" s="149"/>
      <c r="J29" s="149"/>
      <c r="K29" s="149"/>
      <c r="L29" s="206"/>
      <c r="M29" s="207"/>
    </row>
    <row r="30" spans="1:13" x14ac:dyDescent="0.3">
      <c r="A30" s="146"/>
      <c r="B30" s="149"/>
      <c r="C30" s="287" t="s">
        <v>121</v>
      </c>
      <c r="D30" s="287"/>
      <c r="E30" s="287"/>
      <c r="F30" s="149"/>
      <c r="G30" s="149"/>
      <c r="H30" s="149"/>
      <c r="I30" s="149"/>
      <c r="J30" s="149"/>
      <c r="K30" s="149"/>
      <c r="L30" s="206"/>
      <c r="M30" s="207"/>
    </row>
    <row r="31" spans="1:13" x14ac:dyDescent="0.3">
      <c r="A31" s="146"/>
      <c r="B31" s="149"/>
      <c r="C31" s="219"/>
      <c r="D31" s="219"/>
      <c r="E31" s="219"/>
      <c r="F31" s="149"/>
      <c r="G31" s="149"/>
      <c r="H31" s="149"/>
      <c r="I31" s="149"/>
      <c r="J31" s="149"/>
      <c r="K31" s="149"/>
      <c r="L31" s="206"/>
      <c r="M31" s="207"/>
    </row>
    <row r="32" spans="1:13" x14ac:dyDescent="0.3">
      <c r="A32" s="210" t="s">
        <v>300</v>
      </c>
      <c r="B32" s="287" t="s">
        <v>212</v>
      </c>
      <c r="C32" s="287"/>
      <c r="D32" s="287"/>
      <c r="E32" s="287"/>
      <c r="F32" s="287"/>
      <c r="G32" s="287"/>
      <c r="H32" s="287"/>
      <c r="I32" s="287"/>
      <c r="J32" s="287"/>
      <c r="K32" s="287"/>
      <c r="L32" s="206"/>
      <c r="M32" s="207"/>
    </row>
    <row r="33" spans="1:13" x14ac:dyDescent="0.3">
      <c r="A33" s="210"/>
      <c r="B33" s="219"/>
      <c r="C33" s="219"/>
      <c r="D33" s="219"/>
      <c r="E33" s="219"/>
      <c r="F33" s="219"/>
      <c r="G33" s="219"/>
      <c r="H33" s="219"/>
      <c r="I33" s="219"/>
      <c r="J33" s="219"/>
      <c r="K33" s="219"/>
      <c r="L33" s="206"/>
      <c r="M33" s="207"/>
    </row>
    <row r="34" spans="1:13" x14ac:dyDescent="0.3">
      <c r="A34" s="210" t="s">
        <v>301</v>
      </c>
      <c r="B34" s="288" t="s">
        <v>213</v>
      </c>
      <c r="C34" s="288"/>
      <c r="D34" s="288"/>
      <c r="E34" s="288"/>
      <c r="F34" s="288"/>
      <c r="G34" s="288"/>
      <c r="H34" s="288"/>
      <c r="I34" s="288"/>
      <c r="J34" s="288"/>
      <c r="K34" s="288"/>
      <c r="L34" s="206"/>
      <c r="M34" s="207"/>
    </row>
    <row r="35" spans="1:13" x14ac:dyDescent="0.3">
      <c r="A35" s="220"/>
      <c r="B35" s="288"/>
      <c r="C35" s="288"/>
      <c r="D35" s="288"/>
      <c r="E35" s="288"/>
      <c r="F35" s="288"/>
      <c r="G35" s="288"/>
      <c r="H35" s="288"/>
      <c r="I35" s="288"/>
      <c r="J35" s="288"/>
      <c r="K35" s="288"/>
      <c r="L35" s="206"/>
      <c r="M35" s="207"/>
    </row>
    <row r="36" spans="1:13" x14ac:dyDescent="0.3">
      <c r="A36" s="220"/>
      <c r="B36" s="218"/>
      <c r="C36" s="218"/>
      <c r="D36" s="218"/>
      <c r="E36" s="218"/>
      <c r="F36" s="218"/>
      <c r="G36" s="218"/>
      <c r="H36" s="218"/>
      <c r="I36" s="218"/>
      <c r="J36" s="218"/>
      <c r="K36" s="218"/>
      <c r="L36" s="206"/>
      <c r="M36" s="207"/>
    </row>
    <row r="37" spans="1:13" x14ac:dyDescent="0.3">
      <c r="A37" s="146"/>
      <c r="B37" s="149"/>
      <c r="C37" s="149"/>
      <c r="D37" s="149"/>
      <c r="E37" s="149"/>
      <c r="F37" s="149"/>
      <c r="G37" s="149"/>
      <c r="H37" s="149"/>
      <c r="I37" s="149"/>
      <c r="J37" s="149"/>
      <c r="K37" s="149"/>
      <c r="L37" s="206"/>
      <c r="M37" s="207"/>
    </row>
    <row r="38" spans="1:13" x14ac:dyDescent="0.3">
      <c r="A38" s="278" t="s">
        <v>221</v>
      </c>
      <c r="B38" s="279"/>
      <c r="C38" s="279"/>
      <c r="D38" s="279"/>
      <c r="E38" s="279"/>
      <c r="F38" s="279"/>
      <c r="G38" s="279"/>
      <c r="H38" s="279"/>
      <c r="I38" s="279"/>
      <c r="J38" s="279"/>
      <c r="K38" s="279"/>
      <c r="L38" s="279"/>
      <c r="M38" s="280"/>
    </row>
    <row r="39" spans="1:13" x14ac:dyDescent="0.3">
      <c r="A39" s="278" t="s">
        <v>222</v>
      </c>
      <c r="B39" s="279"/>
      <c r="C39" s="279"/>
      <c r="D39" s="279"/>
      <c r="E39" s="279"/>
      <c r="F39" s="279"/>
      <c r="G39" s="279"/>
      <c r="H39" s="279"/>
      <c r="I39" s="279"/>
      <c r="J39" s="279"/>
      <c r="K39" s="279"/>
      <c r="L39" s="279"/>
      <c r="M39" s="280"/>
    </row>
    <row r="40" spans="1:13" x14ac:dyDescent="0.3">
      <c r="A40" s="210"/>
      <c r="B40" s="213"/>
      <c r="C40" s="213"/>
      <c r="D40" s="213"/>
      <c r="E40" s="213"/>
      <c r="F40" s="213"/>
      <c r="G40" s="213"/>
      <c r="H40" s="213"/>
      <c r="I40" s="213"/>
      <c r="J40" s="213"/>
      <c r="K40" s="213"/>
      <c r="L40" s="213"/>
      <c r="M40" s="214"/>
    </row>
    <row r="41" spans="1:13" x14ac:dyDescent="0.3">
      <c r="A41" s="281" t="s">
        <v>223</v>
      </c>
      <c r="B41" s="282"/>
      <c r="C41" s="282"/>
      <c r="D41" s="282"/>
      <c r="E41" s="282"/>
      <c r="F41" s="282"/>
      <c r="G41" s="282"/>
      <c r="H41" s="282"/>
      <c r="I41" s="282"/>
      <c r="J41" s="282"/>
      <c r="K41" s="282"/>
      <c r="L41" s="282"/>
      <c r="M41" s="283"/>
    </row>
    <row r="42" spans="1:13" ht="19.5" thickBot="1" x14ac:dyDescent="0.35">
      <c r="A42" s="284" t="s">
        <v>224</v>
      </c>
      <c r="B42" s="285"/>
      <c r="C42" s="285"/>
      <c r="D42" s="285"/>
      <c r="E42" s="285"/>
      <c r="F42" s="285"/>
      <c r="G42" s="285"/>
      <c r="H42" s="285"/>
      <c r="I42" s="285"/>
      <c r="J42" s="285"/>
      <c r="K42" s="285"/>
      <c r="L42" s="285"/>
      <c r="M42" s="286"/>
    </row>
  </sheetData>
  <sheetProtection sheet="1"/>
  <dataConsolidate/>
  <mergeCells count="21">
    <mergeCell ref="A24:K24"/>
    <mergeCell ref="C27:E27"/>
    <mergeCell ref="C28:E28"/>
    <mergeCell ref="C29:E29"/>
    <mergeCell ref="C30:E30"/>
    <mergeCell ref="A23:K23"/>
    <mergeCell ref="A3:D3"/>
    <mergeCell ref="B17:K17"/>
    <mergeCell ref="B19:K19"/>
    <mergeCell ref="B21:K21"/>
    <mergeCell ref="B9:E9"/>
    <mergeCell ref="B11:E11"/>
    <mergeCell ref="B13:E13"/>
    <mergeCell ref="B15:L15"/>
    <mergeCell ref="A38:M38"/>
    <mergeCell ref="A39:M39"/>
    <mergeCell ref="A41:M41"/>
    <mergeCell ref="A42:M42"/>
    <mergeCell ref="B26:K26"/>
    <mergeCell ref="B32:K32"/>
    <mergeCell ref="B34:K35"/>
  </mergeCells>
  <pageMargins left="0.7" right="0.7" top="0.75" bottom="0.75" header="0.3" footer="0.3"/>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T100"/>
  <sheetViews>
    <sheetView zoomScale="84" zoomScaleNormal="84" workbookViewId="0">
      <selection activeCell="I21" sqref="I21"/>
    </sheetView>
  </sheetViews>
  <sheetFormatPr defaultRowHeight="15" x14ac:dyDescent="0.25"/>
  <cols>
    <col min="1" max="1" width="5.140625" style="1" customWidth="1"/>
    <col min="2" max="2" width="79.140625" style="1" customWidth="1"/>
    <col min="3" max="3" width="13.85546875" style="1" customWidth="1"/>
    <col min="4" max="4" width="25.5703125" style="1" customWidth="1"/>
    <col min="5" max="5" width="13.28515625" style="1" hidden="1" customWidth="1"/>
    <col min="6" max="6" width="23.42578125" style="1" customWidth="1"/>
    <col min="7" max="7" width="50.5703125" style="1" customWidth="1"/>
    <col min="8" max="8" width="48.28515625" style="14" bestFit="1" customWidth="1"/>
    <col min="9" max="9" width="19.42578125" style="1" customWidth="1"/>
    <col min="10" max="10" width="9.140625" style="1"/>
    <col min="11" max="11" width="11.140625" style="1" bestFit="1" customWidth="1"/>
    <col min="12" max="16384" width="9.140625" style="1"/>
  </cols>
  <sheetData>
    <row r="1" spans="1:20" ht="23.25" x14ac:dyDescent="0.35">
      <c r="A1" s="27"/>
      <c r="B1" s="174" t="s">
        <v>200</v>
      </c>
      <c r="C1" s="12"/>
      <c r="D1" s="12"/>
      <c r="E1" s="12"/>
      <c r="F1" s="12"/>
      <c r="G1" s="12"/>
      <c r="H1" s="260"/>
      <c r="I1" s="28"/>
      <c r="J1" s="28"/>
    </row>
    <row r="2" spans="1:20" ht="23.25" x14ac:dyDescent="0.35">
      <c r="A2" s="27"/>
      <c r="B2" s="175" t="s">
        <v>302</v>
      </c>
      <c r="C2" s="197" t="str">
        <f>'1. Treoracha'!F13</f>
        <v>Cuir Isteach Anseo É</v>
      </c>
      <c r="D2" s="197"/>
      <c r="E2" s="198"/>
      <c r="F2" s="12"/>
      <c r="G2" s="12"/>
      <c r="H2" s="260"/>
      <c r="I2" s="29"/>
      <c r="J2" s="29"/>
    </row>
    <row r="3" spans="1:20" ht="22.5" customHeight="1" x14ac:dyDescent="0.3">
      <c r="A3" s="15"/>
      <c r="B3" s="175" t="s">
        <v>203</v>
      </c>
      <c r="C3" s="297" t="str">
        <f>'1. Treoracha'!F9</f>
        <v>Cuir Isteach Anseo É</v>
      </c>
      <c r="D3" s="297"/>
      <c r="E3" s="297"/>
      <c r="F3" s="15"/>
      <c r="G3" s="11"/>
      <c r="H3" s="261"/>
      <c r="I3" s="15"/>
      <c r="J3" s="15"/>
    </row>
    <row r="4" spans="1:20" ht="22.5" customHeight="1" x14ac:dyDescent="0.3">
      <c r="A4" s="15"/>
      <c r="B4" s="175" t="s">
        <v>204</v>
      </c>
      <c r="C4" s="199" t="str">
        <f>'1. Treoracha'!F11</f>
        <v>Cuir Isteach Anseo É</v>
      </c>
      <c r="D4" s="277"/>
      <c r="E4" s="200"/>
      <c r="F4" s="11"/>
      <c r="G4" s="11"/>
      <c r="H4" s="261"/>
      <c r="I4" s="15"/>
      <c r="J4" s="15"/>
    </row>
    <row r="5" spans="1:20" ht="22.5" customHeight="1" x14ac:dyDescent="0.3">
      <c r="A5" s="15"/>
      <c r="B5" s="176"/>
      <c r="C5" s="18"/>
      <c r="D5" s="17"/>
      <c r="E5" s="11"/>
      <c r="F5" s="11"/>
      <c r="G5" s="11"/>
      <c r="H5" s="261"/>
      <c r="I5" s="15"/>
      <c r="J5" s="15"/>
    </row>
    <row r="6" spans="1:20" ht="23.25" thickBot="1" x14ac:dyDescent="0.35">
      <c r="A6" s="15"/>
      <c r="B6" s="16"/>
      <c r="C6" s="30"/>
      <c r="D6" s="30"/>
      <c r="E6" s="30"/>
      <c r="F6" s="30"/>
      <c r="G6" s="30"/>
      <c r="H6" s="262"/>
      <c r="I6" s="30"/>
      <c r="J6" s="30"/>
      <c r="K6" s="13"/>
      <c r="L6" s="13"/>
      <c r="M6" s="13"/>
      <c r="N6" s="13"/>
      <c r="O6" s="13"/>
      <c r="P6" s="13"/>
      <c r="Q6" s="13"/>
      <c r="R6" s="13"/>
      <c r="S6" s="13"/>
      <c r="T6" s="13"/>
    </row>
    <row r="7" spans="1:20" ht="21" thickBot="1" x14ac:dyDescent="0.35">
      <c r="A7" s="15"/>
      <c r="B7" s="177" t="s">
        <v>52</v>
      </c>
      <c r="C7" s="178"/>
      <c r="D7" s="178"/>
      <c r="E7" s="45" t="s">
        <v>206</v>
      </c>
      <c r="F7" s="45" t="s">
        <v>151</v>
      </c>
      <c r="G7" s="31" t="s">
        <v>185</v>
      </c>
      <c r="H7" s="262"/>
      <c r="I7" s="30"/>
      <c r="J7" s="30"/>
      <c r="K7" s="13"/>
      <c r="L7" s="13"/>
      <c r="M7" s="13"/>
      <c r="N7" s="13"/>
      <c r="O7" s="13"/>
      <c r="P7" s="13"/>
      <c r="Q7" s="13"/>
      <c r="R7" s="13"/>
      <c r="S7" s="13"/>
      <c r="T7" s="13"/>
    </row>
    <row r="8" spans="1:20" ht="18.75" x14ac:dyDescent="0.3">
      <c r="A8" s="15"/>
      <c r="B8" s="179" t="s">
        <v>191</v>
      </c>
      <c r="C8" s="180"/>
      <c r="D8" s="181"/>
      <c r="E8" s="48">
        <f>IF(F8=0,0,IF(F8&lt;=60,60,F8))</f>
        <v>0</v>
      </c>
      <c r="F8" s="252">
        <v>0</v>
      </c>
      <c r="G8" s="275" t="b">
        <f>(E8=SUM(F10:F12))</f>
        <v>1</v>
      </c>
      <c r="H8" s="259"/>
      <c r="I8" s="40"/>
      <c r="J8" s="15"/>
    </row>
    <row r="9" spans="1:20" ht="18.75" x14ac:dyDescent="0.3">
      <c r="A9" s="15"/>
      <c r="B9" s="182"/>
      <c r="C9" s="180"/>
      <c r="D9" s="180"/>
      <c r="E9" s="49"/>
      <c r="F9" s="252"/>
      <c r="G9" s="265"/>
      <c r="H9" s="263"/>
      <c r="I9" s="15"/>
      <c r="J9" s="15"/>
    </row>
    <row r="10" spans="1:20" ht="33.75" hidden="1" customHeight="1" x14ac:dyDescent="0.3">
      <c r="A10" s="15"/>
      <c r="B10" s="179" t="s">
        <v>192</v>
      </c>
      <c r="C10" s="183"/>
      <c r="D10" s="180"/>
      <c r="E10" s="255">
        <f>IF(F10&lt;=60,60,F8)-F11</f>
        <v>60</v>
      </c>
      <c r="F10" s="253">
        <f>E8-F11</f>
        <v>0</v>
      </c>
      <c r="G10" s="266"/>
      <c r="H10" s="263"/>
      <c r="I10" s="15"/>
      <c r="J10" s="15"/>
    </row>
    <row r="11" spans="1:20" ht="30" customHeight="1" x14ac:dyDescent="0.3">
      <c r="A11" s="15"/>
      <c r="B11" s="184" t="s">
        <v>244</v>
      </c>
      <c r="C11" s="183"/>
      <c r="D11" s="180"/>
      <c r="E11" s="49"/>
      <c r="F11" s="254">
        <v>0</v>
      </c>
      <c r="G11" s="267" t="str">
        <f>IF(SUM($F$14:$F$33)&lt;&gt;$F$11,"False","")</f>
        <v/>
      </c>
      <c r="H11" s="298"/>
      <c r="I11" s="15"/>
      <c r="J11" s="15"/>
    </row>
    <row r="12" spans="1:20" ht="57" hidden="1" customHeight="1" x14ac:dyDescent="0.3">
      <c r="A12" s="15"/>
      <c r="B12" s="185" t="str">
        <f>IF(F11=0,"Below highlighted in Yellow to be completed in respect of Pupils in Special Schools","Where Pupils in a Mainstream school are enrolled in a Special Class please input the number of Pupils below highlighted Yellow as appropriate")</f>
        <v>Below highlighted in Yellow to be completed in respect of Pupils in Special Schools</v>
      </c>
      <c r="C12" s="183"/>
      <c r="D12" s="180"/>
      <c r="E12" s="49"/>
      <c r="F12" s="50"/>
      <c r="G12" s="268"/>
      <c r="H12" s="298"/>
      <c r="I12" s="15"/>
      <c r="J12" s="15"/>
    </row>
    <row r="13" spans="1:20" ht="18.75" x14ac:dyDescent="0.3">
      <c r="A13" s="15"/>
      <c r="B13" s="179"/>
      <c r="C13" s="183"/>
      <c r="D13" s="180"/>
      <c r="E13" s="49"/>
      <c r="F13" s="50"/>
      <c r="G13" s="268"/>
      <c r="H13" s="263"/>
      <c r="I13" s="15"/>
      <c r="J13" s="15"/>
    </row>
    <row r="14" spans="1:20" ht="18.75" x14ac:dyDescent="0.3">
      <c r="A14" s="15"/>
      <c r="B14" s="295" t="s">
        <v>303</v>
      </c>
      <c r="C14" s="296"/>
      <c r="D14" s="180"/>
      <c r="E14" s="49"/>
      <c r="F14" s="252">
        <v>0</v>
      </c>
      <c r="G14" s="269"/>
      <c r="H14" s="263"/>
      <c r="I14" s="15"/>
      <c r="J14" s="15"/>
    </row>
    <row r="15" spans="1:20" ht="18.75" x14ac:dyDescent="0.3">
      <c r="A15" s="15"/>
      <c r="B15" s="295" t="s">
        <v>304</v>
      </c>
      <c r="C15" s="296"/>
      <c r="D15" s="180"/>
      <c r="E15" s="49"/>
      <c r="F15" s="252">
        <v>0</v>
      </c>
      <c r="G15" s="269"/>
      <c r="H15" s="263"/>
      <c r="I15" s="15"/>
      <c r="J15" s="15"/>
    </row>
    <row r="16" spans="1:20" ht="18.75" x14ac:dyDescent="0.3">
      <c r="A16" s="15"/>
      <c r="B16" s="295" t="s">
        <v>305</v>
      </c>
      <c r="C16" s="296"/>
      <c r="D16" s="180"/>
      <c r="E16" s="49"/>
      <c r="F16" s="252">
        <v>0</v>
      </c>
      <c r="G16" s="269"/>
      <c r="H16" s="263"/>
      <c r="I16" s="15"/>
      <c r="J16" s="15"/>
    </row>
    <row r="17" spans="1:10" ht="18.75" x14ac:dyDescent="0.3">
      <c r="A17" s="15"/>
      <c r="B17" s="295" t="s">
        <v>306</v>
      </c>
      <c r="C17" s="296"/>
      <c r="D17" s="180"/>
      <c r="E17" s="49"/>
      <c r="F17" s="252">
        <v>0</v>
      </c>
      <c r="G17" s="269"/>
      <c r="H17" s="263"/>
      <c r="I17" s="15"/>
      <c r="J17" s="15"/>
    </row>
    <row r="18" spans="1:10" ht="18.75" x14ac:dyDescent="0.3">
      <c r="A18" s="15"/>
      <c r="B18" s="295" t="s">
        <v>307</v>
      </c>
      <c r="C18" s="296"/>
      <c r="D18" s="180"/>
      <c r="E18" s="49"/>
      <c r="F18" s="252">
        <v>0</v>
      </c>
      <c r="G18" s="269"/>
      <c r="H18" s="263"/>
      <c r="I18" s="15"/>
      <c r="J18" s="15"/>
    </row>
    <row r="19" spans="1:10" ht="18.75" x14ac:dyDescent="0.3">
      <c r="A19" s="15"/>
      <c r="B19" s="295" t="s">
        <v>308</v>
      </c>
      <c r="C19" s="296"/>
      <c r="D19" s="180"/>
      <c r="E19" s="49"/>
      <c r="F19" s="252">
        <v>0</v>
      </c>
      <c r="G19" s="269"/>
      <c r="H19" s="263"/>
      <c r="I19" s="15"/>
      <c r="J19" s="15"/>
    </row>
    <row r="20" spans="1:10" ht="18.75" x14ac:dyDescent="0.3">
      <c r="A20" s="15"/>
      <c r="B20" s="295" t="s">
        <v>309</v>
      </c>
      <c r="C20" s="296"/>
      <c r="D20" s="180"/>
      <c r="E20" s="49"/>
      <c r="F20" s="252">
        <v>0</v>
      </c>
      <c r="G20" s="269"/>
      <c r="H20" s="263"/>
      <c r="I20" s="15"/>
      <c r="J20" s="15"/>
    </row>
    <row r="21" spans="1:10" ht="18.75" x14ac:dyDescent="0.3">
      <c r="A21" s="15"/>
      <c r="B21" s="295" t="s">
        <v>310</v>
      </c>
      <c r="C21" s="296"/>
      <c r="D21" s="180"/>
      <c r="E21" s="49"/>
      <c r="F21" s="252">
        <v>0</v>
      </c>
      <c r="G21" s="269"/>
      <c r="H21" s="263"/>
      <c r="I21" s="15"/>
      <c r="J21" s="15"/>
    </row>
    <row r="22" spans="1:10" ht="18.75" x14ac:dyDescent="0.3">
      <c r="A22" s="15"/>
      <c r="B22" s="295" t="s">
        <v>311</v>
      </c>
      <c r="C22" s="296"/>
      <c r="D22" s="180"/>
      <c r="E22" s="49"/>
      <c r="F22" s="252">
        <v>0</v>
      </c>
      <c r="G22" s="269"/>
      <c r="H22" s="263"/>
      <c r="I22" s="15"/>
      <c r="J22" s="15"/>
    </row>
    <row r="23" spans="1:10" ht="18.75" x14ac:dyDescent="0.3">
      <c r="A23" s="15"/>
      <c r="B23" s="295" t="s">
        <v>312</v>
      </c>
      <c r="C23" s="296"/>
      <c r="D23" s="180"/>
      <c r="E23" s="49"/>
      <c r="F23" s="252">
        <v>0</v>
      </c>
      <c r="G23" s="269"/>
      <c r="H23" s="263"/>
      <c r="I23" s="15"/>
      <c r="J23" s="15"/>
    </row>
    <row r="24" spans="1:10" ht="18.75" x14ac:dyDescent="0.3">
      <c r="A24" s="15"/>
      <c r="B24" s="295" t="s">
        <v>313</v>
      </c>
      <c r="C24" s="296"/>
      <c r="D24" s="180"/>
      <c r="E24" s="49"/>
      <c r="F24" s="252">
        <v>0</v>
      </c>
      <c r="G24" s="269"/>
      <c r="H24" s="263"/>
      <c r="I24" s="15"/>
      <c r="J24" s="15"/>
    </row>
    <row r="25" spans="1:10" ht="18.75" x14ac:dyDescent="0.3">
      <c r="A25" s="15"/>
      <c r="B25" s="295" t="s">
        <v>314</v>
      </c>
      <c r="C25" s="296"/>
      <c r="D25" s="180"/>
      <c r="E25" s="49"/>
      <c r="F25" s="252">
        <v>0</v>
      </c>
      <c r="G25" s="269"/>
      <c r="H25" s="263"/>
      <c r="I25" s="15"/>
      <c r="J25" s="15"/>
    </row>
    <row r="26" spans="1:10" ht="18.75" x14ac:dyDescent="0.3">
      <c r="A26" s="15"/>
      <c r="B26" s="295" t="s">
        <v>315</v>
      </c>
      <c r="C26" s="296"/>
      <c r="D26" s="180"/>
      <c r="E26" s="49"/>
      <c r="F26" s="252">
        <v>0</v>
      </c>
      <c r="G26" s="269"/>
      <c r="H26" s="263"/>
      <c r="I26" s="15"/>
      <c r="J26" s="15"/>
    </row>
    <row r="27" spans="1:10" ht="18.75" x14ac:dyDescent="0.3">
      <c r="A27" s="15"/>
      <c r="B27" s="295" t="s">
        <v>316</v>
      </c>
      <c r="C27" s="296"/>
      <c r="D27" s="180"/>
      <c r="E27" s="49"/>
      <c r="F27" s="252">
        <v>0</v>
      </c>
      <c r="G27" s="269"/>
      <c r="H27" s="263"/>
      <c r="I27" s="15"/>
      <c r="J27" s="15"/>
    </row>
    <row r="28" spans="1:10" ht="18.75" x14ac:dyDescent="0.3">
      <c r="A28" s="15"/>
      <c r="B28" s="295" t="s">
        <v>317</v>
      </c>
      <c r="C28" s="296"/>
      <c r="D28" s="180"/>
      <c r="E28" s="49"/>
      <c r="F28" s="252">
        <v>0</v>
      </c>
      <c r="G28" s="269"/>
      <c r="H28" s="263"/>
      <c r="I28" s="15"/>
      <c r="J28" s="15"/>
    </row>
    <row r="29" spans="1:10" ht="18.75" x14ac:dyDescent="0.3">
      <c r="A29" s="15"/>
      <c r="B29" s="295" t="s">
        <v>318</v>
      </c>
      <c r="C29" s="296"/>
      <c r="D29" s="180"/>
      <c r="E29" s="49"/>
      <c r="F29" s="252">
        <v>0</v>
      </c>
      <c r="G29" s="269"/>
      <c r="H29" s="263"/>
      <c r="I29" s="15"/>
      <c r="J29" s="15"/>
    </row>
    <row r="30" spans="1:10" ht="18.75" x14ac:dyDescent="0.3">
      <c r="A30" s="15"/>
      <c r="B30" s="295" t="s">
        <v>319</v>
      </c>
      <c r="C30" s="296"/>
      <c r="D30" s="180"/>
      <c r="E30" s="49"/>
      <c r="F30" s="252">
        <v>0</v>
      </c>
      <c r="G30" s="269"/>
      <c r="H30" s="263"/>
      <c r="I30" s="15"/>
      <c r="J30" s="15"/>
    </row>
    <row r="31" spans="1:10" ht="18.75" x14ac:dyDescent="0.3">
      <c r="A31" s="15"/>
      <c r="B31" s="295" t="s">
        <v>320</v>
      </c>
      <c r="C31" s="296"/>
      <c r="D31" s="180"/>
      <c r="E31" s="49"/>
      <c r="F31" s="252">
        <v>0</v>
      </c>
      <c r="G31" s="269"/>
      <c r="H31" s="263"/>
      <c r="I31" s="15"/>
      <c r="J31" s="15"/>
    </row>
    <row r="32" spans="1:10" ht="18.75" x14ac:dyDescent="0.3">
      <c r="A32" s="15"/>
      <c r="B32" s="295" t="s">
        <v>321</v>
      </c>
      <c r="C32" s="296"/>
      <c r="D32" s="180"/>
      <c r="E32" s="49"/>
      <c r="F32" s="252">
        <v>0</v>
      </c>
      <c r="G32" s="269"/>
      <c r="H32" s="263"/>
      <c r="I32" s="15"/>
      <c r="J32" s="15"/>
    </row>
    <row r="33" spans="1:10" ht="18.75" x14ac:dyDescent="0.3">
      <c r="A33" s="15"/>
      <c r="B33" s="305" t="s">
        <v>322</v>
      </c>
      <c r="C33" s="306"/>
      <c r="D33" s="180"/>
      <c r="E33" s="49"/>
      <c r="F33" s="252">
        <v>0</v>
      </c>
      <c r="G33" s="269"/>
      <c r="H33" s="263"/>
      <c r="I33" s="15"/>
      <c r="J33" s="15"/>
    </row>
    <row r="34" spans="1:10" ht="18.75" x14ac:dyDescent="0.3">
      <c r="A34" s="15"/>
      <c r="B34" s="179"/>
      <c r="C34" s="183"/>
      <c r="D34" s="180"/>
      <c r="E34" s="49"/>
      <c r="F34" s="50"/>
      <c r="G34" s="269"/>
      <c r="H34" s="263"/>
      <c r="I34" s="15"/>
      <c r="J34" s="15"/>
    </row>
    <row r="35" spans="1:10" ht="18.75" x14ac:dyDescent="0.3">
      <c r="A35" s="15"/>
      <c r="B35" s="274" t="s">
        <v>187</v>
      </c>
      <c r="C35" s="183"/>
      <c r="D35" s="180"/>
      <c r="E35" s="49"/>
      <c r="F35" s="50"/>
      <c r="G35" s="269"/>
      <c r="H35" s="263"/>
      <c r="I35" s="15"/>
      <c r="J35" s="15"/>
    </row>
    <row r="36" spans="1:10" ht="18.75" x14ac:dyDescent="0.3">
      <c r="A36" s="15"/>
      <c r="B36" s="179" t="s">
        <v>193</v>
      </c>
      <c r="C36" s="183"/>
      <c r="D36" s="180"/>
      <c r="E36" s="49"/>
      <c r="F36" s="252">
        <v>0</v>
      </c>
      <c r="G36" s="269"/>
      <c r="H36" s="263"/>
      <c r="I36" s="15"/>
      <c r="J36" s="15"/>
    </row>
    <row r="37" spans="1:10" ht="18.75" x14ac:dyDescent="0.3">
      <c r="A37" s="15"/>
      <c r="B37" s="179" t="s">
        <v>194</v>
      </c>
      <c r="C37" s="183"/>
      <c r="D37" s="180"/>
      <c r="E37" s="49"/>
      <c r="F37" s="252">
        <v>0</v>
      </c>
      <c r="G37" s="269"/>
      <c r="H37" s="263"/>
      <c r="I37" s="15"/>
      <c r="J37" s="15"/>
    </row>
    <row r="38" spans="1:10" ht="18.75" x14ac:dyDescent="0.3">
      <c r="A38" s="15"/>
      <c r="B38" s="179" t="s">
        <v>168</v>
      </c>
      <c r="C38" s="183"/>
      <c r="D38" s="180"/>
      <c r="E38" s="49"/>
      <c r="F38" s="252">
        <v>0</v>
      </c>
      <c r="G38" s="187" t="s">
        <v>184</v>
      </c>
      <c r="H38" s="259"/>
      <c r="I38" s="15"/>
      <c r="J38" s="15"/>
    </row>
    <row r="39" spans="1:10" ht="18.75" x14ac:dyDescent="0.3">
      <c r="A39" s="15"/>
      <c r="B39" s="179" t="s">
        <v>167</v>
      </c>
      <c r="C39" s="183"/>
      <c r="D39" s="180"/>
      <c r="E39" s="49"/>
      <c r="F39" s="252">
        <v>0</v>
      </c>
      <c r="G39" s="187" t="s">
        <v>323</v>
      </c>
      <c r="H39" s="259"/>
      <c r="I39" s="15"/>
      <c r="J39" s="15"/>
    </row>
    <row r="40" spans="1:10" ht="18.75" x14ac:dyDescent="0.3">
      <c r="A40" s="15"/>
      <c r="B40" s="179" t="s">
        <v>169</v>
      </c>
      <c r="C40" s="183"/>
      <c r="D40" s="180"/>
      <c r="E40" s="49"/>
      <c r="F40" s="252">
        <v>0</v>
      </c>
      <c r="G40" s="187" t="s">
        <v>324</v>
      </c>
      <c r="H40" s="259"/>
      <c r="I40" s="15"/>
      <c r="J40" s="15"/>
    </row>
    <row r="41" spans="1:10" ht="18.75" x14ac:dyDescent="0.3">
      <c r="A41" s="15"/>
      <c r="B41" s="179" t="s">
        <v>170</v>
      </c>
      <c r="C41" s="183"/>
      <c r="D41" s="180"/>
      <c r="E41" s="49"/>
      <c r="F41" s="252">
        <v>0</v>
      </c>
      <c r="G41" s="187" t="s">
        <v>325</v>
      </c>
      <c r="H41" s="259"/>
      <c r="I41" s="15"/>
      <c r="J41" s="15"/>
    </row>
    <row r="42" spans="1:10" ht="18.75" x14ac:dyDescent="0.3">
      <c r="A42" s="15"/>
      <c r="B42" s="179" t="s">
        <v>186</v>
      </c>
      <c r="C42" s="183"/>
      <c r="D42" s="180"/>
      <c r="E42" s="49"/>
      <c r="F42" s="252">
        <v>0</v>
      </c>
      <c r="G42" s="270"/>
      <c r="H42" s="259"/>
      <c r="I42" s="15"/>
      <c r="J42" s="15"/>
    </row>
    <row r="43" spans="1:10" ht="18.75" x14ac:dyDescent="0.3">
      <c r="A43" s="15"/>
      <c r="B43" s="179" t="s">
        <v>152</v>
      </c>
      <c r="C43" s="183"/>
      <c r="D43" s="180"/>
      <c r="E43" s="51">
        <f>IF(F43=0,0,IF(F43&lt;=60,60,IF(F43&gt;500,500,IF(F43&gt;60,F43,IF(F43&lt;500,F43)))))</f>
        <v>0</v>
      </c>
      <c r="F43" s="252">
        <v>0</v>
      </c>
      <c r="G43" s="187" t="s">
        <v>326</v>
      </c>
      <c r="H43" s="259"/>
      <c r="I43" s="15"/>
      <c r="J43" s="15"/>
    </row>
    <row r="44" spans="1:10" ht="18.75" x14ac:dyDescent="0.3">
      <c r="A44" s="15"/>
      <c r="B44" s="179" t="s">
        <v>327</v>
      </c>
      <c r="C44" s="183"/>
      <c r="D44" s="180"/>
      <c r="E44" s="51">
        <f>IF(F44=0,0,IF(F44&lt;=60,60,IF(F44&gt;500,500,IF(F44&gt;60,F44,IF(F44&lt;500,F44)))))</f>
        <v>0</v>
      </c>
      <c r="F44" s="252">
        <v>0</v>
      </c>
      <c r="G44" s="187" t="s">
        <v>229</v>
      </c>
      <c r="H44" s="259"/>
      <c r="I44" s="15"/>
      <c r="J44" s="15"/>
    </row>
    <row r="45" spans="1:10" ht="18.75" x14ac:dyDescent="0.3">
      <c r="A45" s="15"/>
      <c r="B45" s="179" t="s">
        <v>153</v>
      </c>
      <c r="C45" s="183"/>
      <c r="D45" s="180"/>
      <c r="E45" s="49"/>
      <c r="F45" s="52">
        <v>0</v>
      </c>
      <c r="G45" s="270" t="s">
        <v>165</v>
      </c>
      <c r="H45" s="259"/>
      <c r="I45" s="15"/>
      <c r="J45" s="15"/>
    </row>
    <row r="46" spans="1:10" ht="18.75" x14ac:dyDescent="0.3">
      <c r="A46" s="15"/>
      <c r="B46" s="179" t="s">
        <v>156</v>
      </c>
      <c r="C46" s="183"/>
      <c r="D46" s="180"/>
      <c r="E46" s="49"/>
      <c r="F46" s="52">
        <v>0</v>
      </c>
      <c r="G46" s="270" t="s">
        <v>328</v>
      </c>
      <c r="H46" s="259"/>
      <c r="I46" s="15"/>
      <c r="J46" s="15"/>
    </row>
    <row r="47" spans="1:10" ht="18.75" x14ac:dyDescent="0.3">
      <c r="A47" s="15"/>
      <c r="B47" s="179" t="s">
        <v>157</v>
      </c>
      <c r="C47" s="183"/>
      <c r="D47" s="180"/>
      <c r="E47" s="49"/>
      <c r="F47" s="52">
        <v>0</v>
      </c>
      <c r="G47" s="270" t="s">
        <v>329</v>
      </c>
      <c r="H47" s="259"/>
      <c r="I47" s="15"/>
      <c r="J47" s="15"/>
    </row>
    <row r="48" spans="1:10" ht="18.75" x14ac:dyDescent="0.3">
      <c r="A48" s="15"/>
      <c r="B48" s="179" t="s">
        <v>158</v>
      </c>
      <c r="C48" s="183"/>
      <c r="D48" s="180"/>
      <c r="E48" s="49"/>
      <c r="F48" s="52">
        <v>0</v>
      </c>
      <c r="G48" s="270" t="s">
        <v>330</v>
      </c>
      <c r="H48" s="259"/>
      <c r="I48" s="15"/>
      <c r="J48" s="15"/>
    </row>
    <row r="49" spans="1:20" ht="18.75" x14ac:dyDescent="0.3">
      <c r="A49" s="15"/>
      <c r="B49" s="179" t="s">
        <v>159</v>
      </c>
      <c r="C49" s="183"/>
      <c r="D49" s="180"/>
      <c r="E49" s="49"/>
      <c r="F49" s="52">
        <v>0</v>
      </c>
      <c r="G49" s="270" t="s">
        <v>331</v>
      </c>
      <c r="H49" s="259"/>
      <c r="I49" s="15"/>
      <c r="J49" s="15"/>
    </row>
    <row r="50" spans="1:20" ht="18.75" x14ac:dyDescent="0.3">
      <c r="A50" s="15"/>
      <c r="B50" s="179"/>
      <c r="C50" s="183"/>
      <c r="D50" s="180"/>
      <c r="E50" s="49"/>
      <c r="F50" s="50"/>
      <c r="G50" s="269"/>
      <c r="H50" s="263"/>
      <c r="I50" s="15"/>
      <c r="J50" s="15"/>
    </row>
    <row r="51" spans="1:20" ht="19.5" x14ac:dyDescent="0.35">
      <c r="A51" s="15"/>
      <c r="B51" s="186" t="s">
        <v>190</v>
      </c>
      <c r="C51" s="183"/>
      <c r="D51" s="180"/>
      <c r="E51" s="49"/>
      <c r="F51" s="50"/>
      <c r="G51" s="269"/>
      <c r="H51" s="263"/>
      <c r="I51" s="15"/>
      <c r="J51" s="15"/>
    </row>
    <row r="52" spans="1:20" ht="18.75" x14ac:dyDescent="0.3">
      <c r="A52" s="15"/>
      <c r="B52" s="179"/>
      <c r="C52" s="183"/>
      <c r="D52" s="180"/>
      <c r="E52" s="53"/>
      <c r="F52" s="50"/>
      <c r="G52" s="269"/>
      <c r="H52" s="263"/>
      <c r="I52" s="15"/>
      <c r="J52" s="15"/>
    </row>
    <row r="53" spans="1:20" ht="22.5" customHeight="1" x14ac:dyDescent="0.25">
      <c r="A53" s="15"/>
      <c r="B53" s="299" t="s">
        <v>195</v>
      </c>
      <c r="C53" s="300"/>
      <c r="D53" s="300"/>
      <c r="E53" s="300"/>
      <c r="F53" s="300"/>
      <c r="G53" s="301"/>
      <c r="H53" s="264"/>
      <c r="I53" s="15"/>
      <c r="J53" s="15"/>
    </row>
    <row r="54" spans="1:20" ht="22.5" customHeight="1" x14ac:dyDescent="0.25">
      <c r="A54" s="15"/>
      <c r="B54" s="256"/>
      <c r="C54" s="257"/>
      <c r="D54" s="257"/>
      <c r="E54" s="257"/>
      <c r="F54" s="257"/>
      <c r="G54" s="258"/>
      <c r="H54" s="264"/>
      <c r="I54" s="15"/>
      <c r="J54" s="15"/>
    </row>
    <row r="55" spans="1:20" ht="22.5" customHeight="1" x14ac:dyDescent="0.25">
      <c r="A55" s="15"/>
      <c r="B55" s="299" t="s">
        <v>189</v>
      </c>
      <c r="C55" s="300"/>
      <c r="D55" s="300"/>
      <c r="E55" s="300"/>
      <c r="F55" s="300"/>
      <c r="G55" s="301"/>
      <c r="H55" s="264"/>
      <c r="I55" s="30"/>
      <c r="J55" s="30"/>
      <c r="K55" s="13"/>
      <c r="L55" s="13"/>
      <c r="M55" s="13"/>
      <c r="N55" s="13"/>
      <c r="O55" s="13"/>
      <c r="P55" s="13"/>
      <c r="Q55" s="13"/>
      <c r="R55" s="13"/>
      <c r="S55" s="13"/>
      <c r="T55" s="13"/>
    </row>
    <row r="56" spans="1:20" ht="22.5" customHeight="1" thickBot="1" x14ac:dyDescent="0.3">
      <c r="A56" s="15"/>
      <c r="B56" s="271"/>
      <c r="C56" s="272"/>
      <c r="D56" s="272"/>
      <c r="E56" s="272"/>
      <c r="F56" s="272"/>
      <c r="G56" s="273"/>
      <c r="H56" s="264"/>
      <c r="I56" s="30"/>
      <c r="J56" s="30"/>
      <c r="K56" s="13"/>
      <c r="L56" s="13"/>
      <c r="M56" s="13"/>
      <c r="N56" s="13"/>
      <c r="O56" s="13"/>
      <c r="P56" s="13"/>
      <c r="Q56" s="13"/>
      <c r="R56" s="13"/>
      <c r="S56" s="13"/>
      <c r="T56" s="13"/>
    </row>
    <row r="57" spans="1:20" ht="19.5" thickBot="1" x14ac:dyDescent="0.3">
      <c r="A57" s="15"/>
      <c r="B57" s="302" t="s">
        <v>188</v>
      </c>
      <c r="C57" s="303"/>
      <c r="D57" s="303"/>
      <c r="E57" s="303"/>
      <c r="F57" s="303"/>
      <c r="G57" s="304"/>
      <c r="H57" s="15"/>
      <c r="I57" s="15"/>
      <c r="J57" s="15"/>
    </row>
    <row r="58" spans="1:20" ht="19.5" thickBot="1" x14ac:dyDescent="0.35">
      <c r="A58" s="15"/>
      <c r="B58" s="32"/>
      <c r="C58" s="33"/>
      <c r="D58" s="34"/>
      <c r="E58" s="35"/>
      <c r="F58" s="36"/>
      <c r="G58" s="36"/>
      <c r="H58" s="37"/>
      <c r="I58" s="15"/>
      <c r="J58" s="15"/>
    </row>
    <row r="59" spans="1:20" ht="19.5" thickBot="1" x14ac:dyDescent="0.35">
      <c r="A59" s="15"/>
      <c r="B59" s="276" t="s">
        <v>2</v>
      </c>
      <c r="C59" s="188"/>
      <c r="D59" s="188"/>
      <c r="E59" s="188"/>
      <c r="F59" s="189" t="s">
        <v>160</v>
      </c>
      <c r="G59" s="190"/>
      <c r="H59" s="191" t="s">
        <v>29</v>
      </c>
      <c r="I59" s="192" t="s">
        <v>332</v>
      </c>
      <c r="J59" s="15"/>
    </row>
    <row r="60" spans="1:20" ht="21" customHeight="1" x14ac:dyDescent="0.3">
      <c r="A60" s="15"/>
      <c r="B60" s="179" t="s">
        <v>196</v>
      </c>
      <c r="C60" s="193"/>
      <c r="D60" s="193"/>
      <c r="E60" s="193"/>
      <c r="F60" s="54">
        <v>170</v>
      </c>
      <c r="G60" s="55"/>
      <c r="H60" s="56">
        <f>F60*E10</f>
        <v>10200</v>
      </c>
      <c r="I60" s="57"/>
      <c r="J60" s="15"/>
    </row>
    <row r="61" spans="1:20" ht="18.75" x14ac:dyDescent="0.3">
      <c r="A61" s="15"/>
      <c r="B61" s="179" t="s">
        <v>333</v>
      </c>
      <c r="C61" s="180"/>
      <c r="D61" s="180"/>
      <c r="E61" s="180"/>
      <c r="F61" s="54">
        <v>819</v>
      </c>
      <c r="G61" s="55"/>
      <c r="H61" s="58">
        <f t="shared" ref="H61:H80" si="0">F61*F14</f>
        <v>0</v>
      </c>
      <c r="I61" s="59"/>
      <c r="J61" s="15"/>
    </row>
    <row r="62" spans="1:20" ht="18.75" x14ac:dyDescent="0.3">
      <c r="A62" s="15"/>
      <c r="B62" s="179" t="s">
        <v>334</v>
      </c>
      <c r="C62" s="180"/>
      <c r="D62" s="180"/>
      <c r="E62" s="180"/>
      <c r="F62" s="54">
        <v>819</v>
      </c>
      <c r="G62" s="55"/>
      <c r="H62" s="58">
        <f t="shared" si="0"/>
        <v>0</v>
      </c>
      <c r="I62" s="59"/>
      <c r="J62" s="15"/>
    </row>
    <row r="63" spans="1:20" ht="17.25" customHeight="1" x14ac:dyDescent="0.3">
      <c r="A63" s="15"/>
      <c r="B63" s="179" t="s">
        <v>335</v>
      </c>
      <c r="C63" s="194"/>
      <c r="D63" s="194"/>
      <c r="E63" s="194"/>
      <c r="F63" s="54">
        <v>840</v>
      </c>
      <c r="G63" s="55"/>
      <c r="H63" s="58">
        <f t="shared" si="0"/>
        <v>0</v>
      </c>
      <c r="I63" s="59"/>
      <c r="J63" s="15"/>
    </row>
    <row r="64" spans="1:20" ht="18.75" x14ac:dyDescent="0.3">
      <c r="A64" s="15"/>
      <c r="B64" s="179" t="s">
        <v>336</v>
      </c>
      <c r="C64" s="180"/>
      <c r="D64" s="180"/>
      <c r="E64" s="180"/>
      <c r="F64" s="54">
        <v>436</v>
      </c>
      <c r="G64" s="55"/>
      <c r="H64" s="58">
        <f t="shared" si="0"/>
        <v>0</v>
      </c>
      <c r="I64" s="59"/>
      <c r="J64" s="15"/>
    </row>
    <row r="65" spans="1:10" ht="18.75" x14ac:dyDescent="0.3">
      <c r="A65" s="15"/>
      <c r="B65" s="179" t="s">
        <v>337</v>
      </c>
      <c r="C65" s="180"/>
      <c r="D65" s="180"/>
      <c r="E65" s="180"/>
      <c r="F65" s="54">
        <v>640</v>
      </c>
      <c r="G65" s="55"/>
      <c r="H65" s="58">
        <f t="shared" si="0"/>
        <v>0</v>
      </c>
      <c r="I65" s="59"/>
      <c r="J65" s="15"/>
    </row>
    <row r="66" spans="1:10" ht="18.75" x14ac:dyDescent="0.3">
      <c r="A66" s="15"/>
      <c r="B66" s="179" t="s">
        <v>338</v>
      </c>
      <c r="C66" s="180"/>
      <c r="D66" s="180"/>
      <c r="E66" s="180"/>
      <c r="F66" s="54">
        <v>544</v>
      </c>
      <c r="G66" s="55"/>
      <c r="H66" s="58">
        <f t="shared" si="0"/>
        <v>0</v>
      </c>
      <c r="I66" s="59"/>
      <c r="J66" s="15"/>
    </row>
    <row r="67" spans="1:10" ht="18.75" x14ac:dyDescent="0.3">
      <c r="A67" s="15"/>
      <c r="B67" s="179" t="s">
        <v>339</v>
      </c>
      <c r="C67" s="180"/>
      <c r="D67" s="180"/>
      <c r="E67" s="180"/>
      <c r="F67" s="54">
        <v>819</v>
      </c>
      <c r="G67" s="55"/>
      <c r="H67" s="58">
        <f t="shared" si="0"/>
        <v>0</v>
      </c>
      <c r="I67" s="59"/>
      <c r="J67" s="15"/>
    </row>
    <row r="68" spans="1:10" ht="18.75" x14ac:dyDescent="0.3">
      <c r="A68" s="15"/>
      <c r="B68" s="179" t="s">
        <v>340</v>
      </c>
      <c r="C68" s="180"/>
      <c r="D68" s="180"/>
      <c r="E68" s="180"/>
      <c r="F68" s="54">
        <v>819</v>
      </c>
      <c r="G68" s="55"/>
      <c r="H68" s="58">
        <f t="shared" si="0"/>
        <v>0</v>
      </c>
      <c r="I68" s="59"/>
      <c r="J68" s="15"/>
    </row>
    <row r="69" spans="1:10" ht="18.75" x14ac:dyDescent="0.3">
      <c r="A69" s="15"/>
      <c r="B69" s="179" t="s">
        <v>341</v>
      </c>
      <c r="C69" s="180"/>
      <c r="D69" s="180"/>
      <c r="E69" s="180"/>
      <c r="F69" s="54">
        <v>840</v>
      </c>
      <c r="G69" s="55"/>
      <c r="H69" s="58">
        <f t="shared" si="0"/>
        <v>0</v>
      </c>
      <c r="I69" s="59"/>
      <c r="J69" s="15"/>
    </row>
    <row r="70" spans="1:10" ht="18.75" x14ac:dyDescent="0.3">
      <c r="A70" s="15"/>
      <c r="B70" s="179" t="s">
        <v>342</v>
      </c>
      <c r="C70" s="180"/>
      <c r="D70" s="180"/>
      <c r="E70" s="180"/>
      <c r="F70" s="54">
        <v>436</v>
      </c>
      <c r="G70" s="55"/>
      <c r="H70" s="58">
        <f t="shared" si="0"/>
        <v>0</v>
      </c>
      <c r="I70" s="59"/>
      <c r="J70" s="15"/>
    </row>
    <row r="71" spans="1:10" ht="18.75" x14ac:dyDescent="0.3">
      <c r="A71" s="15"/>
      <c r="B71" s="179" t="s">
        <v>343</v>
      </c>
      <c r="C71" s="180"/>
      <c r="D71" s="180"/>
      <c r="E71" s="180"/>
      <c r="F71" s="54">
        <v>650</v>
      </c>
      <c r="G71" s="55"/>
      <c r="H71" s="58">
        <f t="shared" si="0"/>
        <v>0</v>
      </c>
      <c r="I71" s="59"/>
      <c r="J71" s="15"/>
    </row>
    <row r="72" spans="1:10" ht="18.75" x14ac:dyDescent="0.3">
      <c r="A72" s="15"/>
      <c r="B72" s="179" t="s">
        <v>344</v>
      </c>
      <c r="C72" s="180"/>
      <c r="D72" s="180"/>
      <c r="E72" s="180"/>
      <c r="F72" s="54">
        <v>544</v>
      </c>
      <c r="G72" s="55"/>
      <c r="H72" s="58">
        <f t="shared" si="0"/>
        <v>0</v>
      </c>
      <c r="I72" s="59"/>
      <c r="J72" s="15"/>
    </row>
    <row r="73" spans="1:10" ht="18.75" x14ac:dyDescent="0.3">
      <c r="A73" s="15"/>
      <c r="B73" s="179" t="s">
        <v>345</v>
      </c>
      <c r="C73" s="180"/>
      <c r="D73" s="180"/>
      <c r="E73" s="180"/>
      <c r="F73" s="54">
        <v>819</v>
      </c>
      <c r="G73" s="55"/>
      <c r="H73" s="58">
        <f t="shared" si="0"/>
        <v>0</v>
      </c>
      <c r="I73" s="59"/>
      <c r="J73" s="15"/>
    </row>
    <row r="74" spans="1:10" ht="18.75" x14ac:dyDescent="0.3">
      <c r="A74" s="15"/>
      <c r="B74" s="179" t="s">
        <v>346</v>
      </c>
      <c r="C74" s="180"/>
      <c r="D74" s="180"/>
      <c r="E74" s="180"/>
      <c r="F74" s="54">
        <v>819</v>
      </c>
      <c r="G74" s="55"/>
      <c r="H74" s="58">
        <f t="shared" si="0"/>
        <v>0</v>
      </c>
      <c r="I74" s="59"/>
      <c r="J74" s="15"/>
    </row>
    <row r="75" spans="1:10" ht="18.75" x14ac:dyDescent="0.3">
      <c r="A75" s="15"/>
      <c r="B75" s="179" t="s">
        <v>347</v>
      </c>
      <c r="C75" s="180"/>
      <c r="D75" s="180"/>
      <c r="E75" s="180"/>
      <c r="F75" s="54">
        <v>840</v>
      </c>
      <c r="G75" s="55"/>
      <c r="H75" s="58">
        <f t="shared" si="0"/>
        <v>0</v>
      </c>
      <c r="I75" s="59"/>
      <c r="J75" s="15"/>
    </row>
    <row r="76" spans="1:10" ht="18.75" x14ac:dyDescent="0.3">
      <c r="A76" s="15"/>
      <c r="B76" s="179" t="s">
        <v>348</v>
      </c>
      <c r="C76" s="180"/>
      <c r="D76" s="180"/>
      <c r="E76" s="180"/>
      <c r="F76" s="54">
        <v>819</v>
      </c>
      <c r="G76" s="55"/>
      <c r="H76" s="58">
        <f t="shared" si="0"/>
        <v>0</v>
      </c>
      <c r="I76" s="59"/>
      <c r="J76" s="15"/>
    </row>
    <row r="77" spans="1:10" ht="18.75" x14ac:dyDescent="0.3">
      <c r="A77" s="15"/>
      <c r="B77" s="179" t="s">
        <v>349</v>
      </c>
      <c r="C77" s="180"/>
      <c r="D77" s="180"/>
      <c r="E77" s="180"/>
      <c r="F77" s="54">
        <v>840</v>
      </c>
      <c r="G77" s="55"/>
      <c r="H77" s="58">
        <f t="shared" si="0"/>
        <v>0</v>
      </c>
      <c r="I77" s="59"/>
      <c r="J77" s="15"/>
    </row>
    <row r="78" spans="1:10" ht="18.75" x14ac:dyDescent="0.3">
      <c r="A78" s="15"/>
      <c r="B78" s="179" t="s">
        <v>350</v>
      </c>
      <c r="C78" s="180"/>
      <c r="D78" s="180"/>
      <c r="E78" s="180"/>
      <c r="F78" s="54">
        <v>819</v>
      </c>
      <c r="G78" s="55"/>
      <c r="H78" s="58">
        <f t="shared" si="0"/>
        <v>0</v>
      </c>
      <c r="I78" s="59"/>
      <c r="J78" s="15"/>
    </row>
    <row r="79" spans="1:10" ht="18.75" x14ac:dyDescent="0.3">
      <c r="A79" s="15"/>
      <c r="B79" s="179" t="s">
        <v>351</v>
      </c>
      <c r="C79" s="180"/>
      <c r="D79" s="180"/>
      <c r="E79" s="180"/>
      <c r="F79" s="54">
        <v>840</v>
      </c>
      <c r="G79" s="55"/>
      <c r="H79" s="58">
        <f t="shared" si="0"/>
        <v>0</v>
      </c>
      <c r="I79" s="59"/>
      <c r="J79" s="15"/>
    </row>
    <row r="80" spans="1:10" ht="18.75" x14ac:dyDescent="0.3">
      <c r="A80" s="15"/>
      <c r="B80" s="179" t="s">
        <v>352</v>
      </c>
      <c r="C80" s="180"/>
      <c r="D80" s="180"/>
      <c r="E80" s="180"/>
      <c r="F80" s="54">
        <v>240</v>
      </c>
      <c r="G80" s="55"/>
      <c r="H80" s="58">
        <f t="shared" si="0"/>
        <v>0</v>
      </c>
      <c r="I80" s="59"/>
      <c r="J80" s="15"/>
    </row>
    <row r="81" spans="1:10" ht="18.75" x14ac:dyDescent="0.3">
      <c r="A81" s="15"/>
      <c r="B81" s="179" t="s">
        <v>353</v>
      </c>
      <c r="C81" s="180"/>
      <c r="D81" s="180"/>
      <c r="E81" s="180"/>
      <c r="F81" s="54">
        <v>95</v>
      </c>
      <c r="G81" s="55"/>
      <c r="H81" s="58">
        <f>F81*F36</f>
        <v>0</v>
      </c>
      <c r="I81" s="59"/>
      <c r="J81" s="15"/>
    </row>
    <row r="82" spans="1:10" ht="18.75" x14ac:dyDescent="0.3">
      <c r="A82" s="15"/>
      <c r="B82" s="179" t="s">
        <v>354</v>
      </c>
      <c r="C82" s="180"/>
      <c r="D82" s="180"/>
      <c r="E82" s="180"/>
      <c r="F82" s="54">
        <v>103</v>
      </c>
      <c r="G82" s="55"/>
      <c r="H82" s="58">
        <f>F82*F37</f>
        <v>0</v>
      </c>
      <c r="I82" s="59"/>
      <c r="J82" s="15"/>
    </row>
    <row r="83" spans="1:10" ht="18.75" x14ac:dyDescent="0.3">
      <c r="A83" s="15"/>
      <c r="B83" s="179"/>
      <c r="C83" s="180"/>
      <c r="D83" s="180"/>
      <c r="E83" s="180"/>
      <c r="F83" s="54"/>
      <c r="G83" s="55"/>
      <c r="H83" s="60"/>
      <c r="I83" s="61">
        <f>SUM(H60:H82)</f>
        <v>10200</v>
      </c>
      <c r="J83" s="15"/>
    </row>
    <row r="84" spans="1:10" ht="18.75" x14ac:dyDescent="0.3">
      <c r="A84" s="15"/>
      <c r="B84" s="179" t="s">
        <v>355</v>
      </c>
      <c r="C84" s="180"/>
      <c r="D84" s="180"/>
      <c r="E84" s="180"/>
      <c r="F84" s="54">
        <v>12</v>
      </c>
      <c r="G84" s="55"/>
      <c r="H84" s="60">
        <f>F84*F38</f>
        <v>0</v>
      </c>
      <c r="I84" s="61">
        <f>H84</f>
        <v>0</v>
      </c>
      <c r="J84" s="15"/>
    </row>
    <row r="85" spans="1:10" ht="18.75" x14ac:dyDescent="0.3">
      <c r="A85" s="15"/>
      <c r="B85" s="179" t="s">
        <v>356</v>
      </c>
      <c r="C85" s="180"/>
      <c r="D85" s="180"/>
      <c r="E85" s="180"/>
      <c r="F85" s="54">
        <v>11</v>
      </c>
      <c r="G85" s="55"/>
      <c r="H85" s="60">
        <f>F85*F39</f>
        <v>0</v>
      </c>
      <c r="I85" s="61">
        <f>H85</f>
        <v>0</v>
      </c>
      <c r="J85" s="15"/>
    </row>
    <row r="86" spans="1:10" ht="18.75" x14ac:dyDescent="0.3">
      <c r="A86" s="15"/>
      <c r="B86" s="179" t="s">
        <v>357</v>
      </c>
      <c r="C86" s="180"/>
      <c r="D86" s="180"/>
      <c r="E86" s="180"/>
      <c r="F86" s="54">
        <v>21</v>
      </c>
      <c r="G86" s="55"/>
      <c r="H86" s="60">
        <f>F86*F40</f>
        <v>0</v>
      </c>
      <c r="I86" s="61">
        <f>H86</f>
        <v>0</v>
      </c>
      <c r="J86" s="15"/>
    </row>
    <row r="87" spans="1:10" ht="18.75" x14ac:dyDescent="0.3">
      <c r="A87" s="15"/>
      <c r="B87" s="179" t="s">
        <v>358</v>
      </c>
      <c r="C87" s="180"/>
      <c r="D87" s="180"/>
      <c r="E87" s="180"/>
      <c r="F87" s="54">
        <v>11</v>
      </c>
      <c r="G87" s="55"/>
      <c r="H87" s="60">
        <f>F87*F41</f>
        <v>0</v>
      </c>
      <c r="I87" s="61">
        <f>H87</f>
        <v>0</v>
      </c>
      <c r="J87" s="15"/>
    </row>
    <row r="88" spans="1:10" ht="18.75" x14ac:dyDescent="0.3">
      <c r="A88" s="15"/>
      <c r="B88" s="179"/>
      <c r="C88" s="180"/>
      <c r="D88" s="180"/>
      <c r="E88" s="180"/>
      <c r="F88" s="54"/>
      <c r="G88" s="55"/>
      <c r="H88" s="60"/>
      <c r="I88" s="61"/>
      <c r="J88" s="15"/>
    </row>
    <row r="89" spans="1:10" ht="18.75" x14ac:dyDescent="0.3">
      <c r="A89" s="15"/>
      <c r="B89" s="179" t="s">
        <v>198</v>
      </c>
      <c r="C89" s="180"/>
      <c r="D89" s="180"/>
      <c r="E89" s="195"/>
      <c r="F89" s="62">
        <v>23</v>
      </c>
      <c r="G89" s="63"/>
      <c r="H89" s="64">
        <f>F89*F42</f>
        <v>0</v>
      </c>
      <c r="I89" s="65">
        <f>SUM(F89*F42)</f>
        <v>0</v>
      </c>
      <c r="J89" s="15"/>
    </row>
    <row r="90" spans="1:10" ht="19.5" thickBot="1" x14ac:dyDescent="0.35">
      <c r="A90" s="15"/>
      <c r="B90" s="179"/>
      <c r="C90" s="180"/>
      <c r="D90" s="180"/>
      <c r="E90" s="180"/>
      <c r="F90" s="54"/>
      <c r="G90" s="55"/>
      <c r="H90" s="60"/>
      <c r="I90" s="61"/>
      <c r="J90" s="15"/>
    </row>
    <row r="91" spans="1:10" ht="19.5" thickBot="1" x14ac:dyDescent="0.35">
      <c r="A91" s="15"/>
      <c r="B91" s="276" t="s">
        <v>359</v>
      </c>
      <c r="C91" s="180"/>
      <c r="D91" s="180"/>
      <c r="E91" s="180"/>
      <c r="F91" s="54"/>
      <c r="G91" s="55"/>
      <c r="H91" s="58"/>
      <c r="I91" s="59"/>
      <c r="J91" s="15"/>
    </row>
    <row r="92" spans="1:10" ht="18.75" x14ac:dyDescent="0.3">
      <c r="A92" s="15"/>
      <c r="B92" s="179" t="s">
        <v>360</v>
      </c>
      <c r="C92" s="180"/>
      <c r="D92" s="180"/>
      <c r="E92" s="180"/>
      <c r="F92" s="54">
        <v>153</v>
      </c>
      <c r="G92" s="55"/>
      <c r="H92" s="58">
        <f>F92*E43</f>
        <v>0</v>
      </c>
      <c r="I92" s="59"/>
      <c r="J92" s="15"/>
    </row>
    <row r="93" spans="1:10" ht="18.75" x14ac:dyDescent="0.3">
      <c r="A93" s="15"/>
      <c r="B93" s="179" t="s">
        <v>361</v>
      </c>
      <c r="C93" s="180"/>
      <c r="D93" s="180"/>
      <c r="E93" s="180"/>
      <c r="F93" s="54">
        <v>77.5</v>
      </c>
      <c r="G93" s="55"/>
      <c r="H93" s="58">
        <f>F93*E44</f>
        <v>0</v>
      </c>
      <c r="I93" s="59"/>
      <c r="J93" s="15"/>
    </row>
    <row r="94" spans="1:10" ht="18.75" x14ac:dyDescent="0.3">
      <c r="A94" s="15"/>
      <c r="B94" s="179" t="s">
        <v>362</v>
      </c>
      <c r="C94" s="180"/>
      <c r="D94" s="180"/>
      <c r="E94" s="180"/>
      <c r="F94" s="54"/>
      <c r="G94" s="55"/>
      <c r="H94" s="58">
        <f>F45</f>
        <v>0</v>
      </c>
      <c r="I94" s="59"/>
      <c r="J94" s="15"/>
    </row>
    <row r="95" spans="1:10" ht="18.75" x14ac:dyDescent="0.3">
      <c r="A95" s="15"/>
      <c r="B95" s="179"/>
      <c r="C95" s="180"/>
      <c r="D95" s="180"/>
      <c r="E95" s="180"/>
      <c r="F95" s="54"/>
      <c r="G95" s="55"/>
      <c r="H95" s="58"/>
      <c r="I95" s="66">
        <f>SUM(H92:H94)</f>
        <v>0</v>
      </c>
      <c r="J95" s="15"/>
    </row>
    <row r="96" spans="1:10" ht="18.75" x14ac:dyDescent="0.3">
      <c r="A96" s="15"/>
      <c r="B96" s="179" t="s">
        <v>363</v>
      </c>
      <c r="C96" s="180"/>
      <c r="D96" s="180"/>
      <c r="E96" s="180"/>
      <c r="F96" s="54"/>
      <c r="G96" s="55"/>
      <c r="H96" s="58">
        <f>F46</f>
        <v>0</v>
      </c>
      <c r="I96" s="66">
        <f>H96</f>
        <v>0</v>
      </c>
      <c r="J96" s="15"/>
    </row>
    <row r="97" spans="1:10" ht="18.75" x14ac:dyDescent="0.3">
      <c r="A97" s="15"/>
      <c r="B97" s="179" t="s">
        <v>364</v>
      </c>
      <c r="C97" s="180"/>
      <c r="D97" s="180"/>
      <c r="E97" s="180"/>
      <c r="F97" s="54"/>
      <c r="G97" s="55"/>
      <c r="H97" s="58">
        <f>F47</f>
        <v>0</v>
      </c>
      <c r="I97" s="66">
        <f>H97</f>
        <v>0</v>
      </c>
      <c r="J97" s="15"/>
    </row>
    <row r="98" spans="1:10" ht="18.75" x14ac:dyDescent="0.3">
      <c r="A98" s="15"/>
      <c r="B98" s="179" t="s">
        <v>365</v>
      </c>
      <c r="C98" s="180"/>
      <c r="D98" s="180"/>
      <c r="E98" s="180"/>
      <c r="F98" s="54"/>
      <c r="G98" s="55"/>
      <c r="H98" s="58">
        <f>F48</f>
        <v>0</v>
      </c>
      <c r="I98" s="66">
        <f>H98</f>
        <v>0</v>
      </c>
      <c r="J98" s="15"/>
    </row>
    <row r="99" spans="1:10" ht="19.5" thickBot="1" x14ac:dyDescent="0.35">
      <c r="A99" s="15"/>
      <c r="B99" s="179" t="s">
        <v>366</v>
      </c>
      <c r="C99" s="180"/>
      <c r="D99" s="180"/>
      <c r="E99" s="180"/>
      <c r="F99" s="54"/>
      <c r="G99" s="55"/>
      <c r="H99" s="58">
        <f>F49</f>
        <v>0</v>
      </c>
      <c r="I99" s="66">
        <f>H99</f>
        <v>0</v>
      </c>
      <c r="J99" s="15"/>
    </row>
    <row r="100" spans="1:10" ht="19.5" thickBot="1" x14ac:dyDescent="0.35">
      <c r="A100" s="15"/>
      <c r="B100" s="196" t="s">
        <v>36</v>
      </c>
      <c r="C100" s="189"/>
      <c r="D100" s="189"/>
      <c r="E100" s="189"/>
      <c r="F100" s="41"/>
      <c r="G100" s="41"/>
      <c r="H100" s="42"/>
      <c r="I100" s="43">
        <f>SUM(I83:I99)</f>
        <v>10200</v>
      </c>
      <c r="J100" s="15"/>
    </row>
  </sheetData>
  <sheetProtection sheet="1" formatCells="0" selectLockedCells="1"/>
  <mergeCells count="25">
    <mergeCell ref="B31:C31"/>
    <mergeCell ref="B32:C32"/>
    <mergeCell ref="B33:C33"/>
    <mergeCell ref="B25:C25"/>
    <mergeCell ref="B26:C26"/>
    <mergeCell ref="H11:H12"/>
    <mergeCell ref="B53:G53"/>
    <mergeCell ref="B55:G55"/>
    <mergeCell ref="B57:G57"/>
    <mergeCell ref="B21:C21"/>
    <mergeCell ref="B22:C22"/>
    <mergeCell ref="B23:C23"/>
    <mergeCell ref="B24:C24"/>
    <mergeCell ref="B19:C19"/>
    <mergeCell ref="B20:C20"/>
    <mergeCell ref="B27:C27"/>
    <mergeCell ref="B28:C28"/>
    <mergeCell ref="B29:C29"/>
    <mergeCell ref="B30:C30"/>
    <mergeCell ref="C3:E3"/>
    <mergeCell ref="B14:C14"/>
    <mergeCell ref="B15:C15"/>
    <mergeCell ref="B16:C16"/>
    <mergeCell ref="B17:C17"/>
    <mergeCell ref="B18:C18"/>
  </mergeCells>
  <conditionalFormatting sqref="B12">
    <cfRule type="cellIs" dxfId="0" priority="1" stopIfTrue="1" operator="greaterThan">
      <formula>""""""</formula>
    </cfRule>
  </conditionalFormatting>
  <pageMargins left="0.70866141732283472" right="0.70866141732283472" top="0.55118110236220474" bottom="0.55118110236220474" header="0.31496062992125984" footer="0.31496062992125984"/>
  <pageSetup paperSize="9" scale="45" fitToHeight="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154"/>
  <sheetViews>
    <sheetView topLeftCell="A64" zoomScale="124" zoomScaleNormal="124" workbookViewId="0">
      <selection activeCell="G16" sqref="G16"/>
    </sheetView>
  </sheetViews>
  <sheetFormatPr defaultRowHeight="18.75" x14ac:dyDescent="0.3"/>
  <cols>
    <col min="1" max="1" width="2.85546875" style="224" customWidth="1"/>
    <col min="2" max="2" width="7.85546875" style="224" customWidth="1"/>
    <col min="3" max="3" width="58" style="224" bestFit="1" customWidth="1"/>
    <col min="4" max="4" width="13.5703125" style="224" customWidth="1"/>
    <col min="5" max="5" width="13.42578125" style="224" customWidth="1"/>
    <col min="6" max="6" width="13.140625" style="224" customWidth="1"/>
    <col min="7" max="7" width="12.28515625" style="229" bestFit="1" customWidth="1"/>
    <col min="8" max="8" width="20.7109375" style="224" bestFit="1" customWidth="1"/>
    <col min="9" max="16384" width="9.140625" style="224"/>
  </cols>
  <sheetData>
    <row r="1" spans="1:11" x14ac:dyDescent="0.3">
      <c r="A1" s="307" t="s">
        <v>41</v>
      </c>
      <c r="B1" s="308"/>
      <c r="C1" s="308"/>
      <c r="D1" s="308"/>
      <c r="E1" s="308"/>
      <c r="F1" s="308"/>
      <c r="G1" s="309"/>
      <c r="H1" s="223"/>
      <c r="I1" s="21"/>
    </row>
    <row r="2" spans="1:11" x14ac:dyDescent="0.3">
      <c r="A2" s="146"/>
      <c r="B2" s="310" t="s">
        <v>199</v>
      </c>
      <c r="C2" s="310"/>
      <c r="D2" s="67" t="str">
        <f>'1. Treoracha'!F13</f>
        <v>Cuir Isteach Anseo É</v>
      </c>
      <c r="E2" s="67"/>
      <c r="F2" s="67"/>
      <c r="G2" s="147"/>
      <c r="H2" s="67"/>
      <c r="I2" s="225"/>
      <c r="J2" s="225"/>
    </row>
    <row r="3" spans="1:11" x14ac:dyDescent="0.3">
      <c r="A3" s="146"/>
      <c r="B3" s="19"/>
      <c r="C3" s="19"/>
      <c r="D3" s="19"/>
      <c r="E3" s="19"/>
      <c r="F3" s="19"/>
      <c r="G3" s="148"/>
      <c r="H3" s="67"/>
      <c r="I3" s="225"/>
      <c r="J3" s="225"/>
    </row>
    <row r="4" spans="1:11" ht="21" customHeight="1" x14ac:dyDescent="0.3">
      <c r="A4" s="146"/>
      <c r="B4" s="149" t="str">
        <f>'1. Treoracha'!F9</f>
        <v>Cuir Isteach Anseo É</v>
      </c>
      <c r="C4" s="149"/>
      <c r="D4" s="81"/>
      <c r="E4" s="149"/>
      <c r="F4" s="149"/>
      <c r="G4" s="150"/>
      <c r="H4" s="39"/>
    </row>
    <row r="5" spans="1:11" ht="21" customHeight="1" x14ac:dyDescent="0.3">
      <c r="A5" s="146"/>
      <c r="B5" s="149" t="str">
        <f>'1. Treoracha'!F11</f>
        <v>Cuir Isteach Anseo É</v>
      </c>
      <c r="C5" s="149"/>
      <c r="D5" s="81"/>
      <c r="E5" s="149"/>
      <c r="F5" s="149"/>
      <c r="G5" s="150"/>
      <c r="H5" s="39"/>
    </row>
    <row r="6" spans="1:11" ht="18.75" customHeight="1" x14ac:dyDescent="0.3">
      <c r="A6" s="151"/>
      <c r="B6" s="152" t="s">
        <v>171</v>
      </c>
      <c r="C6" s="152"/>
      <c r="D6" s="47"/>
      <c r="E6" s="47"/>
      <c r="F6" s="47"/>
      <c r="G6" s="153"/>
    </row>
    <row r="7" spans="1:11" ht="18" customHeight="1" thickBot="1" x14ac:dyDescent="0.35">
      <c r="A7" s="151"/>
      <c r="B7" s="68"/>
      <c r="C7" s="69"/>
      <c r="D7" s="68"/>
      <c r="E7" s="154"/>
      <c r="F7" s="81"/>
      <c r="G7" s="153"/>
      <c r="H7" s="226"/>
      <c r="I7" s="226"/>
      <c r="J7" s="226"/>
      <c r="K7" s="226"/>
    </row>
    <row r="8" spans="1:11" ht="20.25" thickBot="1" x14ac:dyDescent="0.4">
      <c r="A8" s="151"/>
      <c r="B8" s="70"/>
      <c r="C8" s="22" t="s">
        <v>0</v>
      </c>
      <c r="D8" s="71"/>
      <c r="E8" s="71"/>
      <c r="F8" s="71"/>
      <c r="G8" s="72"/>
      <c r="I8" s="227"/>
    </row>
    <row r="9" spans="1:11" ht="19.5" thickBot="1" x14ac:dyDescent="0.35">
      <c r="A9" s="151"/>
      <c r="B9" s="73"/>
      <c r="C9" s="74"/>
      <c r="D9" s="74"/>
      <c r="E9" s="74"/>
      <c r="F9" s="74"/>
      <c r="G9" s="75"/>
    </row>
    <row r="10" spans="1:11" ht="19.5" thickBot="1" x14ac:dyDescent="0.35">
      <c r="A10" s="151"/>
      <c r="B10" s="76" t="s">
        <v>1</v>
      </c>
      <c r="C10" s="77"/>
      <c r="D10" s="78"/>
      <c r="E10" s="78"/>
      <c r="F10" s="79"/>
      <c r="G10" s="80"/>
    </row>
    <row r="11" spans="1:11" x14ac:dyDescent="0.3">
      <c r="A11" s="151"/>
      <c r="B11" s="82"/>
      <c r="C11" s="155" t="s">
        <v>70</v>
      </c>
      <c r="D11" s="83"/>
      <c r="E11" s="83"/>
      <c r="F11" s="84"/>
      <c r="G11" s="85">
        <f>'2. Ríomh an Deontais Buiséid'!I95</f>
        <v>0</v>
      </c>
    </row>
    <row r="12" spans="1:11" x14ac:dyDescent="0.3">
      <c r="A12" s="151"/>
      <c r="B12" s="86"/>
      <c r="C12" s="155" t="s">
        <v>367</v>
      </c>
      <c r="D12" s="87"/>
      <c r="E12" s="87"/>
      <c r="F12" s="88"/>
      <c r="G12" s="85">
        <f>'2. Ríomh an Deontais Buiséid'!I84</f>
        <v>0</v>
      </c>
    </row>
    <row r="13" spans="1:11" x14ac:dyDescent="0.3">
      <c r="A13" s="151"/>
      <c r="B13" s="86"/>
      <c r="C13" s="155" t="s">
        <v>368</v>
      </c>
      <c r="D13" s="87"/>
      <c r="E13" s="87"/>
      <c r="F13" s="88"/>
      <c r="G13" s="85">
        <f>'2. Ríomh an Deontais Buiséid'!I85</f>
        <v>0</v>
      </c>
    </row>
    <row r="14" spans="1:11" x14ac:dyDescent="0.3">
      <c r="A14" s="151"/>
      <c r="B14" s="86"/>
      <c r="C14" s="155" t="s">
        <v>154</v>
      </c>
      <c r="D14" s="87"/>
      <c r="E14" s="87"/>
      <c r="F14" s="88"/>
      <c r="G14" s="85">
        <f>'2. Ríomh an Deontais Buiséid'!I83</f>
        <v>10200</v>
      </c>
    </row>
    <row r="15" spans="1:11" x14ac:dyDescent="0.3">
      <c r="A15" s="151"/>
      <c r="B15" s="89"/>
      <c r="C15" s="155" t="s">
        <v>155</v>
      </c>
      <c r="D15" s="90"/>
      <c r="E15" s="90"/>
      <c r="F15" s="91"/>
      <c r="G15" s="85">
        <f>'2. Ríomh an Deontais Buiséid'!I96</f>
        <v>0</v>
      </c>
    </row>
    <row r="16" spans="1:11" x14ac:dyDescent="0.3">
      <c r="A16" s="151"/>
      <c r="B16" s="92"/>
      <c r="C16" s="155" t="s">
        <v>77</v>
      </c>
      <c r="D16" s="90"/>
      <c r="E16" s="90"/>
      <c r="F16" s="91"/>
      <c r="G16" s="85">
        <f>'2. Ríomh an Deontais Buiséid'!I97</f>
        <v>0</v>
      </c>
    </row>
    <row r="17" spans="1:7" x14ac:dyDescent="0.3">
      <c r="A17" s="151"/>
      <c r="B17" s="92"/>
      <c r="C17" s="155" t="s">
        <v>78</v>
      </c>
      <c r="D17" s="90"/>
      <c r="E17" s="90"/>
      <c r="F17" s="91"/>
      <c r="G17" s="85">
        <f>'2. Ríomh an Deontais Buiséid'!I98</f>
        <v>0</v>
      </c>
    </row>
    <row r="18" spans="1:7" x14ac:dyDescent="0.3">
      <c r="A18" s="151"/>
      <c r="B18" s="92"/>
      <c r="C18" s="155" t="s">
        <v>369</v>
      </c>
      <c r="D18" s="90"/>
      <c r="E18" s="90"/>
      <c r="F18" s="91"/>
      <c r="G18" s="85">
        <f>'2. Ríomh an Deontais Buiséid'!I86</f>
        <v>0</v>
      </c>
    </row>
    <row r="19" spans="1:7" x14ac:dyDescent="0.3">
      <c r="A19" s="151"/>
      <c r="B19" s="92"/>
      <c r="C19" s="155" t="s">
        <v>370</v>
      </c>
      <c r="D19" s="90"/>
      <c r="E19" s="90"/>
      <c r="F19" s="91"/>
      <c r="G19" s="85">
        <f>'2. Ríomh an Deontais Buiséid'!I87</f>
        <v>0</v>
      </c>
    </row>
    <row r="20" spans="1:7" x14ac:dyDescent="0.3">
      <c r="A20" s="151"/>
      <c r="B20" s="92"/>
      <c r="C20" s="156" t="s">
        <v>371</v>
      </c>
      <c r="D20" s="90"/>
      <c r="E20" s="90"/>
      <c r="F20" s="91"/>
      <c r="G20" s="85">
        <f>'2. Ríomh an Deontais Buiséid'!I89</f>
        <v>0</v>
      </c>
    </row>
    <row r="21" spans="1:7" ht="14.25" customHeight="1" x14ac:dyDescent="0.3">
      <c r="A21" s="151"/>
      <c r="B21" s="89"/>
      <c r="C21" s="155" t="s">
        <v>87</v>
      </c>
      <c r="D21" s="90"/>
      <c r="E21" s="90"/>
      <c r="F21" s="91"/>
      <c r="G21" s="85">
        <f>'2. Ríomh an Deontais Buiséid'!I99</f>
        <v>0</v>
      </c>
    </row>
    <row r="22" spans="1:7" ht="14.25" customHeight="1" thickBot="1" x14ac:dyDescent="0.35">
      <c r="A22" s="151"/>
      <c r="B22" s="89"/>
      <c r="C22" s="155" t="s">
        <v>172</v>
      </c>
      <c r="D22" s="90"/>
      <c r="E22" s="90"/>
      <c r="F22" s="90"/>
      <c r="G22" s="93">
        <v>0</v>
      </c>
    </row>
    <row r="23" spans="1:7" ht="19.5" thickBot="1" x14ac:dyDescent="0.35">
      <c r="A23" s="151"/>
      <c r="B23" s="94"/>
      <c r="C23" s="95" t="s">
        <v>44</v>
      </c>
      <c r="D23" s="96"/>
      <c r="E23" s="97"/>
      <c r="F23" s="97"/>
      <c r="G23" s="98">
        <f>SUM(G11:G22)</f>
        <v>10200</v>
      </c>
    </row>
    <row r="24" spans="1:7" ht="19.5" thickBot="1" x14ac:dyDescent="0.35">
      <c r="A24" s="151"/>
      <c r="B24" s="99"/>
      <c r="C24" s="100" t="s">
        <v>45</v>
      </c>
      <c r="D24" s="81"/>
      <c r="E24" s="47"/>
      <c r="F24" s="47"/>
      <c r="G24" s="157"/>
    </row>
    <row r="25" spans="1:7" ht="19.5" thickBot="1" x14ac:dyDescent="0.35">
      <c r="A25" s="151"/>
      <c r="B25" s="94"/>
      <c r="C25" s="95" t="s">
        <v>97</v>
      </c>
      <c r="D25" s="101"/>
      <c r="E25" s="101"/>
      <c r="F25" s="101"/>
      <c r="G25" s="102"/>
    </row>
    <row r="26" spans="1:7" x14ac:dyDescent="0.3">
      <c r="A26" s="151"/>
      <c r="B26" s="103"/>
      <c r="C26" s="155" t="s">
        <v>72</v>
      </c>
      <c r="D26" s="104"/>
      <c r="E26" s="87"/>
      <c r="F26" s="88"/>
      <c r="G26" s="105">
        <v>0</v>
      </c>
    </row>
    <row r="27" spans="1:7" x14ac:dyDescent="0.3">
      <c r="A27" s="151"/>
      <c r="B27" s="103"/>
      <c r="C27" s="155" t="s">
        <v>161</v>
      </c>
      <c r="D27" s="104"/>
      <c r="E27" s="87"/>
      <c r="F27" s="88"/>
      <c r="G27" s="105">
        <v>0</v>
      </c>
    </row>
    <row r="28" spans="1:7" x14ac:dyDescent="0.3">
      <c r="A28" s="151"/>
      <c r="B28" s="103"/>
      <c r="C28" s="155" t="s">
        <v>98</v>
      </c>
      <c r="D28" s="104"/>
      <c r="E28" s="87"/>
      <c r="F28" s="88"/>
      <c r="G28" s="105">
        <v>0</v>
      </c>
    </row>
    <row r="29" spans="1:7" x14ac:dyDescent="0.3">
      <c r="A29" s="151"/>
      <c r="B29" s="103"/>
      <c r="C29" s="155" t="s">
        <v>173</v>
      </c>
      <c r="D29" s="104"/>
      <c r="E29" s="87"/>
      <c r="F29" s="88"/>
      <c r="G29" s="105">
        <v>0</v>
      </c>
    </row>
    <row r="30" spans="1:7" x14ac:dyDescent="0.3">
      <c r="A30" s="151"/>
      <c r="B30" s="103"/>
      <c r="C30" s="155" t="s">
        <v>99</v>
      </c>
      <c r="D30" s="104"/>
      <c r="E30" s="87"/>
      <c r="F30" s="88"/>
      <c r="G30" s="105">
        <v>0</v>
      </c>
    </row>
    <row r="31" spans="1:7" x14ac:dyDescent="0.3">
      <c r="A31" s="151"/>
      <c r="B31" s="103"/>
      <c r="C31" s="155" t="s">
        <v>100</v>
      </c>
      <c r="D31" s="104"/>
      <c r="E31" s="87"/>
      <c r="F31" s="88"/>
      <c r="G31" s="105">
        <v>0</v>
      </c>
    </row>
    <row r="32" spans="1:7" ht="19.5" thickBot="1" x14ac:dyDescent="0.35">
      <c r="A32" s="151"/>
      <c r="B32" s="103"/>
      <c r="C32" s="155" t="s">
        <v>101</v>
      </c>
      <c r="D32" s="104"/>
      <c r="E32" s="87"/>
      <c r="F32" s="88"/>
      <c r="G32" s="105">
        <v>0</v>
      </c>
    </row>
    <row r="33" spans="1:7" ht="19.5" thickBot="1" x14ac:dyDescent="0.35">
      <c r="A33" s="151"/>
      <c r="B33" s="94"/>
      <c r="C33" s="95" t="s">
        <v>102</v>
      </c>
      <c r="D33" s="96"/>
      <c r="E33" s="97"/>
      <c r="F33" s="97"/>
      <c r="G33" s="98">
        <f>SUM(G26:G32)</f>
        <v>0</v>
      </c>
    </row>
    <row r="34" spans="1:7" ht="19.5" thickBot="1" x14ac:dyDescent="0.35">
      <c r="A34" s="151"/>
      <c r="B34" s="99"/>
      <c r="C34" s="100"/>
      <c r="D34" s="81"/>
      <c r="E34" s="47"/>
      <c r="F34" s="47"/>
      <c r="G34" s="157"/>
    </row>
    <row r="35" spans="1:7" ht="19.5" thickBot="1" x14ac:dyDescent="0.35">
      <c r="A35" s="151"/>
      <c r="B35" s="94"/>
      <c r="C35" s="95" t="s">
        <v>46</v>
      </c>
      <c r="D35" s="101"/>
      <c r="E35" s="101"/>
      <c r="F35" s="101"/>
      <c r="G35" s="102"/>
    </row>
    <row r="36" spans="1:7" x14ac:dyDescent="0.3">
      <c r="A36" s="151"/>
      <c r="B36" s="103"/>
      <c r="C36" s="155" t="s">
        <v>90</v>
      </c>
      <c r="D36" s="104"/>
      <c r="E36" s="87"/>
      <c r="F36" s="88"/>
      <c r="G36" s="105">
        <v>0</v>
      </c>
    </row>
    <row r="37" spans="1:7" x14ac:dyDescent="0.3">
      <c r="A37" s="151"/>
      <c r="B37" s="103"/>
      <c r="C37" s="155" t="s">
        <v>91</v>
      </c>
      <c r="D37" s="104"/>
      <c r="E37" s="87"/>
      <c r="F37" s="88"/>
      <c r="G37" s="105">
        <v>0</v>
      </c>
    </row>
    <row r="38" spans="1:7" x14ac:dyDescent="0.3">
      <c r="A38" s="151"/>
      <c r="B38" s="103"/>
      <c r="C38" s="155" t="s">
        <v>92</v>
      </c>
      <c r="D38" s="104"/>
      <c r="E38" s="87"/>
      <c r="F38" s="88"/>
      <c r="G38" s="105">
        <v>0</v>
      </c>
    </row>
    <row r="39" spans="1:7" x14ac:dyDescent="0.3">
      <c r="A39" s="151"/>
      <c r="B39" s="103"/>
      <c r="C39" s="155" t="s">
        <v>93</v>
      </c>
      <c r="D39" s="104"/>
      <c r="E39" s="87"/>
      <c r="F39" s="88"/>
      <c r="G39" s="105">
        <v>0</v>
      </c>
    </row>
    <row r="40" spans="1:7" x14ac:dyDescent="0.3">
      <c r="A40" s="151"/>
      <c r="B40" s="103"/>
      <c r="C40" s="155" t="s">
        <v>94</v>
      </c>
      <c r="D40" s="104"/>
      <c r="E40" s="87"/>
      <c r="F40" s="88"/>
      <c r="G40" s="105">
        <v>0</v>
      </c>
    </row>
    <row r="41" spans="1:7" x14ac:dyDescent="0.3">
      <c r="A41" s="151"/>
      <c r="B41" s="103"/>
      <c r="C41" s="155" t="s">
        <v>176</v>
      </c>
      <c r="D41" s="104"/>
      <c r="E41" s="87"/>
      <c r="F41" s="88"/>
      <c r="G41" s="105">
        <v>0</v>
      </c>
    </row>
    <row r="42" spans="1:7" x14ac:dyDescent="0.3">
      <c r="A42" s="151"/>
      <c r="B42" s="103"/>
      <c r="C42" s="155" t="s">
        <v>95</v>
      </c>
      <c r="D42" s="104"/>
      <c r="E42" s="87"/>
      <c r="F42" s="88"/>
      <c r="G42" s="105">
        <v>0</v>
      </c>
    </row>
    <row r="43" spans="1:7" x14ac:dyDescent="0.3">
      <c r="A43" s="151"/>
      <c r="B43" s="103"/>
      <c r="C43" s="155" t="s">
        <v>162</v>
      </c>
      <c r="D43" s="104"/>
      <c r="E43" s="87"/>
      <c r="F43" s="88"/>
      <c r="G43" s="105">
        <v>0</v>
      </c>
    </row>
    <row r="44" spans="1:7" x14ac:dyDescent="0.3">
      <c r="A44" s="151"/>
      <c r="B44" s="103"/>
      <c r="C44" s="155" t="s">
        <v>56</v>
      </c>
      <c r="D44" s="104"/>
      <c r="E44" s="87"/>
      <c r="F44" s="88"/>
      <c r="G44" s="105">
        <v>0</v>
      </c>
    </row>
    <row r="45" spans="1:7" x14ac:dyDescent="0.3">
      <c r="A45" s="151"/>
      <c r="B45" s="103"/>
      <c r="C45" s="155" t="s">
        <v>96</v>
      </c>
      <c r="D45" s="104"/>
      <c r="E45" s="87"/>
      <c r="F45" s="88"/>
      <c r="G45" s="105">
        <v>0</v>
      </c>
    </row>
    <row r="46" spans="1:7" x14ac:dyDescent="0.3">
      <c r="A46" s="151"/>
      <c r="B46" s="103"/>
      <c r="C46" s="155" t="s">
        <v>3</v>
      </c>
      <c r="D46" s="104"/>
      <c r="E46" s="87"/>
      <c r="F46" s="88"/>
      <c r="G46" s="105">
        <v>0</v>
      </c>
    </row>
    <row r="47" spans="1:7" ht="19.5" thickBot="1" x14ac:dyDescent="0.35">
      <c r="A47" s="151"/>
      <c r="B47" s="103"/>
      <c r="C47" s="155" t="s">
        <v>177</v>
      </c>
      <c r="D47" s="104"/>
      <c r="E47" s="87"/>
      <c r="F47" s="88"/>
      <c r="G47" s="105">
        <v>0</v>
      </c>
    </row>
    <row r="48" spans="1:7" ht="19.5" thickBot="1" x14ac:dyDescent="0.35">
      <c r="A48" s="151"/>
      <c r="B48" s="94"/>
      <c r="C48" s="95" t="s">
        <v>47</v>
      </c>
      <c r="D48" s="96"/>
      <c r="E48" s="97"/>
      <c r="F48" s="97"/>
      <c r="G48" s="98">
        <f>SUM(G36:G47)</f>
        <v>0</v>
      </c>
    </row>
    <row r="49" spans="1:7" ht="19.5" thickBot="1" x14ac:dyDescent="0.35">
      <c r="A49" s="151"/>
      <c r="B49" s="99"/>
      <c r="C49" s="100" t="s">
        <v>372</v>
      </c>
      <c r="D49" s="81"/>
      <c r="E49" s="47"/>
      <c r="F49" s="47"/>
      <c r="G49" s="158"/>
    </row>
    <row r="50" spans="1:7" ht="19.5" thickBot="1" x14ac:dyDescent="0.35">
      <c r="A50" s="151"/>
      <c r="B50" s="94"/>
      <c r="C50" s="95" t="s">
        <v>48</v>
      </c>
      <c r="D50" s="96"/>
      <c r="E50" s="97"/>
      <c r="F50" s="97"/>
      <c r="G50" s="106"/>
    </row>
    <row r="51" spans="1:7" x14ac:dyDescent="0.3">
      <c r="A51" s="151"/>
      <c r="B51" s="103"/>
      <c r="C51" s="159" t="s">
        <v>103</v>
      </c>
      <c r="D51" s="104"/>
      <c r="E51" s="87"/>
      <c r="F51" s="88"/>
      <c r="G51" s="105">
        <v>0</v>
      </c>
    </row>
    <row r="52" spans="1:7" x14ac:dyDescent="0.3">
      <c r="A52" s="151"/>
      <c r="B52" s="103"/>
      <c r="C52" s="155" t="s">
        <v>5</v>
      </c>
      <c r="D52" s="104"/>
      <c r="E52" s="87"/>
      <c r="F52" s="88"/>
      <c r="G52" s="105">
        <v>0</v>
      </c>
    </row>
    <row r="53" spans="1:7" x14ac:dyDescent="0.3">
      <c r="A53" s="151"/>
      <c r="B53" s="103"/>
      <c r="C53" s="155" t="s">
        <v>104</v>
      </c>
      <c r="D53" s="104"/>
      <c r="E53" s="87"/>
      <c r="F53" s="88"/>
      <c r="G53" s="105">
        <v>0</v>
      </c>
    </row>
    <row r="54" spans="1:7" x14ac:dyDescent="0.3">
      <c r="A54" s="151"/>
      <c r="B54" s="103"/>
      <c r="C54" s="155" t="s">
        <v>4</v>
      </c>
      <c r="D54" s="104"/>
      <c r="E54" s="87"/>
      <c r="F54" s="88"/>
      <c r="G54" s="105">
        <v>0</v>
      </c>
    </row>
    <row r="55" spans="1:7" x14ac:dyDescent="0.3">
      <c r="A55" s="151"/>
      <c r="B55" s="103"/>
      <c r="C55" s="155" t="s">
        <v>105</v>
      </c>
      <c r="D55" s="104"/>
      <c r="E55" s="87"/>
      <c r="F55" s="88"/>
      <c r="G55" s="105">
        <v>0</v>
      </c>
    </row>
    <row r="56" spans="1:7" x14ac:dyDescent="0.3">
      <c r="A56" s="151"/>
      <c r="B56" s="103"/>
      <c r="C56" s="155" t="s">
        <v>178</v>
      </c>
      <c r="D56" s="104"/>
      <c r="E56" s="87"/>
      <c r="F56" s="88"/>
      <c r="G56" s="105">
        <v>0</v>
      </c>
    </row>
    <row r="57" spans="1:7" x14ac:dyDescent="0.3">
      <c r="A57" s="151"/>
      <c r="B57" s="103"/>
      <c r="C57" s="155" t="s">
        <v>234</v>
      </c>
      <c r="D57" s="104"/>
      <c r="E57" s="87"/>
      <c r="F57" s="88"/>
      <c r="G57" s="105">
        <v>0</v>
      </c>
    </row>
    <row r="58" spans="1:7" x14ac:dyDescent="0.3">
      <c r="A58" s="151"/>
      <c r="B58" s="103"/>
      <c r="C58" s="155" t="s">
        <v>179</v>
      </c>
      <c r="D58" s="104"/>
      <c r="E58" s="87"/>
      <c r="F58" s="88"/>
      <c r="G58" s="105">
        <v>0</v>
      </c>
    </row>
    <row r="59" spans="1:7" ht="19.5" thickBot="1" x14ac:dyDescent="0.35">
      <c r="A59" s="151"/>
      <c r="B59" s="103"/>
      <c r="C59" s="155" t="s">
        <v>106</v>
      </c>
      <c r="D59" s="104"/>
      <c r="E59" s="87"/>
      <c r="F59" s="88"/>
      <c r="G59" s="105">
        <v>0</v>
      </c>
    </row>
    <row r="60" spans="1:7" ht="19.5" thickBot="1" x14ac:dyDescent="0.35">
      <c r="A60" s="151"/>
      <c r="B60" s="94"/>
      <c r="C60" s="95" t="s">
        <v>49</v>
      </c>
      <c r="D60" s="96"/>
      <c r="E60" s="97"/>
      <c r="F60" s="97"/>
      <c r="G60" s="98">
        <f>SUM(G51:G59)</f>
        <v>0</v>
      </c>
    </row>
    <row r="61" spans="1:7" ht="19.5" thickBot="1" x14ac:dyDescent="0.35">
      <c r="A61" s="151"/>
      <c r="B61" s="99"/>
      <c r="C61" s="100" t="s">
        <v>373</v>
      </c>
      <c r="D61" s="81"/>
      <c r="E61" s="47"/>
      <c r="F61" s="47"/>
      <c r="G61" s="157"/>
    </row>
    <row r="62" spans="1:7" ht="19.5" thickBot="1" x14ac:dyDescent="0.35">
      <c r="A62" s="151"/>
      <c r="B62" s="94"/>
      <c r="C62" s="95" t="s">
        <v>6</v>
      </c>
      <c r="D62" s="96"/>
      <c r="E62" s="97"/>
      <c r="F62" s="97"/>
      <c r="G62" s="107">
        <f>G60+G33+G48+G23</f>
        <v>10200</v>
      </c>
    </row>
    <row r="63" spans="1:7" ht="19.5" thickBot="1" x14ac:dyDescent="0.35">
      <c r="A63" s="151"/>
      <c r="B63" s="94"/>
      <c r="C63" s="95"/>
      <c r="D63" s="96"/>
      <c r="E63" s="97"/>
      <c r="F63" s="97"/>
      <c r="G63" s="108"/>
    </row>
    <row r="64" spans="1:7" x14ac:dyDescent="0.3">
      <c r="A64" s="151"/>
      <c r="B64" s="109"/>
      <c r="C64" s="110" t="s">
        <v>374</v>
      </c>
      <c r="D64" s="160"/>
      <c r="E64" s="161"/>
      <c r="F64" s="161"/>
      <c r="G64" s="111"/>
    </row>
    <row r="65" spans="1:7" ht="19.5" thickBot="1" x14ac:dyDescent="0.35">
      <c r="A65" s="151"/>
      <c r="B65" s="112"/>
      <c r="C65" s="113" t="s">
        <v>375</v>
      </c>
      <c r="D65" s="81"/>
      <c r="E65" s="47"/>
      <c r="F65" s="47"/>
      <c r="G65" s="153"/>
    </row>
    <row r="66" spans="1:7" ht="19.5" x14ac:dyDescent="0.35">
      <c r="A66" s="151"/>
      <c r="B66" s="70"/>
      <c r="C66" s="23" t="s">
        <v>7</v>
      </c>
      <c r="D66" s="46"/>
      <c r="E66" s="46"/>
      <c r="F66" s="46"/>
      <c r="G66" s="114"/>
    </row>
    <row r="67" spans="1:7" ht="19.5" thickBot="1" x14ac:dyDescent="0.35">
      <c r="A67" s="151"/>
      <c r="B67" s="115"/>
      <c r="C67" s="116"/>
      <c r="D67" s="74"/>
      <c r="E67" s="74"/>
      <c r="F67" s="74"/>
      <c r="G67" s="117"/>
    </row>
    <row r="68" spans="1:7" ht="19.5" thickBot="1" x14ac:dyDescent="0.35">
      <c r="A68" s="151"/>
      <c r="B68" s="118" t="s">
        <v>57</v>
      </c>
      <c r="C68" s="119"/>
      <c r="D68" s="119"/>
      <c r="E68" s="119"/>
      <c r="F68" s="119"/>
      <c r="G68" s="120"/>
    </row>
    <row r="69" spans="1:7" x14ac:dyDescent="0.3">
      <c r="A69" s="151"/>
      <c r="B69" s="92"/>
      <c r="C69" s="155" t="s">
        <v>107</v>
      </c>
      <c r="D69" s="121"/>
      <c r="E69" s="83"/>
      <c r="F69" s="84"/>
      <c r="G69" s="122">
        <v>0</v>
      </c>
    </row>
    <row r="70" spans="1:7" x14ac:dyDescent="0.3">
      <c r="A70" s="151"/>
      <c r="B70" s="92"/>
      <c r="C70" s="155" t="s">
        <v>163</v>
      </c>
      <c r="D70" s="104"/>
      <c r="E70" s="87"/>
      <c r="F70" s="88"/>
      <c r="G70" s="122">
        <v>0</v>
      </c>
    </row>
    <row r="71" spans="1:7" x14ac:dyDescent="0.3">
      <c r="A71" s="151"/>
      <c r="B71" s="92"/>
      <c r="C71" s="155" t="s">
        <v>376</v>
      </c>
      <c r="D71" s="104"/>
      <c r="E71" s="87"/>
      <c r="F71" s="88"/>
      <c r="G71" s="122">
        <v>0</v>
      </c>
    </row>
    <row r="72" spans="1:7" ht="19.5" thickBot="1" x14ac:dyDescent="0.35">
      <c r="A72" s="151"/>
      <c r="B72" s="92"/>
      <c r="C72" s="155" t="s">
        <v>174</v>
      </c>
      <c r="D72" s="123"/>
      <c r="E72" s="90"/>
      <c r="F72" s="91"/>
      <c r="G72" s="122">
        <v>0</v>
      </c>
    </row>
    <row r="73" spans="1:7" ht="19.5" thickBot="1" x14ac:dyDescent="0.35">
      <c r="A73" s="151"/>
      <c r="B73" s="124" t="s">
        <v>58</v>
      </c>
      <c r="C73" s="125"/>
      <c r="D73" s="125"/>
      <c r="E73" s="125"/>
      <c r="F73" s="125"/>
      <c r="G73" s="126">
        <f>SUM(G69:G72)</f>
        <v>0</v>
      </c>
    </row>
    <row r="74" spans="1:7" ht="19.5" thickBot="1" x14ac:dyDescent="0.35">
      <c r="A74" s="151"/>
      <c r="B74" s="99"/>
      <c r="C74" s="100" t="s">
        <v>377</v>
      </c>
      <c r="D74" s="81"/>
      <c r="E74" s="47"/>
      <c r="F74" s="47"/>
      <c r="G74" s="157"/>
    </row>
    <row r="75" spans="1:7" ht="19.5" thickBot="1" x14ac:dyDescent="0.35">
      <c r="A75" s="151"/>
      <c r="B75" s="124" t="s">
        <v>59</v>
      </c>
      <c r="C75" s="125"/>
      <c r="D75" s="125"/>
      <c r="E75" s="125"/>
      <c r="F75" s="125"/>
      <c r="G75" s="127"/>
    </row>
    <row r="76" spans="1:7" x14ac:dyDescent="0.3">
      <c r="A76" s="151"/>
      <c r="B76" s="92"/>
      <c r="C76" s="155" t="s">
        <v>9</v>
      </c>
      <c r="D76" s="104"/>
      <c r="E76" s="87"/>
      <c r="F76" s="88"/>
      <c r="G76" s="122">
        <v>0</v>
      </c>
    </row>
    <row r="77" spans="1:7" x14ac:dyDescent="0.3">
      <c r="A77" s="151"/>
      <c r="B77" s="92"/>
      <c r="C77" s="155" t="s">
        <v>164</v>
      </c>
      <c r="D77" s="104"/>
      <c r="E77" s="87"/>
      <c r="F77" s="88"/>
      <c r="G77" s="122">
        <v>0</v>
      </c>
    </row>
    <row r="78" spans="1:7" x14ac:dyDescent="0.3">
      <c r="A78" s="151"/>
      <c r="B78" s="92"/>
      <c r="C78" s="155" t="s">
        <v>378</v>
      </c>
      <c r="D78" s="104"/>
      <c r="E78" s="87"/>
      <c r="F78" s="88"/>
      <c r="G78" s="122">
        <v>0</v>
      </c>
    </row>
    <row r="79" spans="1:7" x14ac:dyDescent="0.3">
      <c r="A79" s="151"/>
      <c r="B79" s="92"/>
      <c r="C79" s="155" t="s">
        <v>379</v>
      </c>
      <c r="D79" s="104"/>
      <c r="E79" s="87"/>
      <c r="F79" s="88"/>
      <c r="G79" s="122">
        <v>0</v>
      </c>
    </row>
    <row r="80" spans="1:7" x14ac:dyDescent="0.3">
      <c r="A80" s="151"/>
      <c r="B80" s="92"/>
      <c r="C80" s="155" t="s">
        <v>108</v>
      </c>
      <c r="D80" s="104"/>
      <c r="E80" s="87"/>
      <c r="F80" s="88"/>
      <c r="G80" s="122">
        <v>0</v>
      </c>
    </row>
    <row r="81" spans="1:7" x14ac:dyDescent="0.3">
      <c r="A81" s="151"/>
      <c r="B81" s="92"/>
      <c r="C81" s="155" t="s">
        <v>109</v>
      </c>
      <c r="D81" s="104"/>
      <c r="E81" s="87"/>
      <c r="F81" s="88"/>
      <c r="G81" s="122">
        <v>0</v>
      </c>
    </row>
    <row r="82" spans="1:7" x14ac:dyDescent="0.3">
      <c r="A82" s="151"/>
      <c r="B82" s="92"/>
      <c r="C82" s="155" t="s">
        <v>380</v>
      </c>
      <c r="D82" s="104"/>
      <c r="E82" s="87"/>
      <c r="F82" s="88"/>
      <c r="G82" s="122">
        <v>0</v>
      </c>
    </row>
    <row r="83" spans="1:7" x14ac:dyDescent="0.3">
      <c r="A83" s="151"/>
      <c r="B83" s="92"/>
      <c r="C83" s="155" t="s">
        <v>381</v>
      </c>
      <c r="D83" s="104"/>
      <c r="E83" s="87"/>
      <c r="F83" s="88"/>
      <c r="G83" s="122">
        <v>0</v>
      </c>
    </row>
    <row r="84" spans="1:7" x14ac:dyDescent="0.3">
      <c r="A84" s="151"/>
      <c r="B84" s="92"/>
      <c r="C84" s="155" t="s">
        <v>382</v>
      </c>
      <c r="D84" s="104"/>
      <c r="E84" s="87"/>
      <c r="F84" s="88"/>
      <c r="G84" s="122">
        <v>0</v>
      </c>
    </row>
    <row r="85" spans="1:7" x14ac:dyDescent="0.3">
      <c r="A85" s="151"/>
      <c r="B85" s="92"/>
      <c r="C85" s="155" t="s">
        <v>180</v>
      </c>
      <c r="D85" s="104"/>
      <c r="E85" s="87"/>
      <c r="F85" s="88"/>
      <c r="G85" s="122">
        <v>0</v>
      </c>
    </row>
    <row r="86" spans="1:7" x14ac:dyDescent="0.3">
      <c r="A86" s="151"/>
      <c r="B86" s="92"/>
      <c r="C86" s="155" t="s">
        <v>235</v>
      </c>
      <c r="D86" s="104"/>
      <c r="E86" s="87"/>
      <c r="F86" s="88"/>
      <c r="G86" s="122">
        <v>0</v>
      </c>
    </row>
    <row r="87" spans="1:7" x14ac:dyDescent="0.3">
      <c r="A87" s="151"/>
      <c r="B87" s="92"/>
      <c r="C87" s="155" t="s">
        <v>181</v>
      </c>
      <c r="D87" s="104"/>
      <c r="E87" s="87"/>
      <c r="F87" s="88"/>
      <c r="G87" s="122">
        <v>0</v>
      </c>
    </row>
    <row r="88" spans="1:7" x14ac:dyDescent="0.3">
      <c r="A88" s="151"/>
      <c r="B88" s="92"/>
      <c r="C88" s="155" t="s">
        <v>383</v>
      </c>
      <c r="D88" s="104"/>
      <c r="E88" s="87"/>
      <c r="F88" s="88"/>
      <c r="G88" s="122">
        <v>0</v>
      </c>
    </row>
    <row r="89" spans="1:7" x14ac:dyDescent="0.3">
      <c r="A89" s="151"/>
      <c r="B89" s="92"/>
      <c r="C89" s="155" t="s">
        <v>82</v>
      </c>
      <c r="D89" s="104"/>
      <c r="E89" s="87"/>
      <c r="F89" s="88"/>
      <c r="G89" s="122">
        <v>0</v>
      </c>
    </row>
    <row r="90" spans="1:7" x14ac:dyDescent="0.3">
      <c r="A90" s="151"/>
      <c r="B90" s="92"/>
      <c r="C90" s="155" t="s">
        <v>384</v>
      </c>
      <c r="D90" s="104"/>
      <c r="E90" s="87"/>
      <c r="F90" s="88"/>
      <c r="G90" s="122">
        <v>0</v>
      </c>
    </row>
    <row r="91" spans="1:7" x14ac:dyDescent="0.3">
      <c r="A91" s="151"/>
      <c r="B91" s="92"/>
      <c r="C91" s="155" t="s">
        <v>385</v>
      </c>
      <c r="D91" s="104"/>
      <c r="E91" s="87"/>
      <c r="F91" s="88"/>
      <c r="G91" s="122">
        <v>0</v>
      </c>
    </row>
    <row r="92" spans="1:7" x14ac:dyDescent="0.3">
      <c r="A92" s="151"/>
      <c r="B92" s="92"/>
      <c r="C92" s="155" t="s">
        <v>386</v>
      </c>
      <c r="D92" s="104"/>
      <c r="E92" s="87"/>
      <c r="F92" s="88"/>
      <c r="G92" s="122">
        <v>0</v>
      </c>
    </row>
    <row r="93" spans="1:7" x14ac:dyDescent="0.3">
      <c r="A93" s="151"/>
      <c r="B93" s="92"/>
      <c r="C93" s="155" t="s">
        <v>387</v>
      </c>
      <c r="D93" s="104"/>
      <c r="E93" s="87"/>
      <c r="F93" s="88"/>
      <c r="G93" s="122">
        <v>0</v>
      </c>
    </row>
    <row r="94" spans="1:7" x14ac:dyDescent="0.3">
      <c r="A94" s="151"/>
      <c r="B94" s="92"/>
      <c r="C94" s="155" t="s">
        <v>388</v>
      </c>
      <c r="D94" s="104"/>
      <c r="E94" s="87"/>
      <c r="F94" s="88"/>
      <c r="G94" s="122">
        <v>0</v>
      </c>
    </row>
    <row r="95" spans="1:7" x14ac:dyDescent="0.3">
      <c r="A95" s="151"/>
      <c r="B95" s="92"/>
      <c r="C95" s="155" t="s">
        <v>175</v>
      </c>
      <c r="D95" s="104"/>
      <c r="E95" s="87"/>
      <c r="F95" s="88"/>
      <c r="G95" s="122">
        <v>0</v>
      </c>
    </row>
    <row r="96" spans="1:7" x14ac:dyDescent="0.3">
      <c r="A96" s="151"/>
      <c r="B96" s="92"/>
      <c r="C96" s="155" t="s">
        <v>8</v>
      </c>
      <c r="D96" s="104"/>
      <c r="E96" s="87"/>
      <c r="F96" s="88"/>
      <c r="G96" s="122">
        <v>0</v>
      </c>
    </row>
    <row r="97" spans="1:7" x14ac:dyDescent="0.3">
      <c r="A97" s="151"/>
      <c r="B97" s="92"/>
      <c r="C97" s="155" t="s">
        <v>110</v>
      </c>
      <c r="D97" s="104"/>
      <c r="E97" s="87"/>
      <c r="F97" s="88"/>
      <c r="G97" s="122">
        <v>0</v>
      </c>
    </row>
    <row r="98" spans="1:7" x14ac:dyDescent="0.3">
      <c r="A98" s="151"/>
      <c r="B98" s="92"/>
      <c r="C98" s="155" t="s">
        <v>182</v>
      </c>
      <c r="D98" s="104"/>
      <c r="E98" s="87"/>
      <c r="F98" s="88"/>
      <c r="G98" s="122">
        <v>0</v>
      </c>
    </row>
    <row r="99" spans="1:7" ht="19.5" thickBot="1" x14ac:dyDescent="0.35">
      <c r="A99" s="151"/>
      <c r="B99" s="92"/>
      <c r="C99" s="155" t="s">
        <v>183</v>
      </c>
      <c r="D99" s="104"/>
      <c r="E99" s="87"/>
      <c r="F99" s="88"/>
      <c r="G99" s="122">
        <v>0</v>
      </c>
    </row>
    <row r="100" spans="1:7" ht="19.5" thickBot="1" x14ac:dyDescent="0.35">
      <c r="A100" s="151"/>
      <c r="B100" s="124" t="s">
        <v>60</v>
      </c>
      <c r="C100" s="125"/>
      <c r="D100" s="125"/>
      <c r="E100" s="125"/>
      <c r="F100" s="125"/>
      <c r="G100" s="126">
        <f>SUM(G76:G99)</f>
        <v>0</v>
      </c>
    </row>
    <row r="101" spans="1:7" ht="19.5" thickBot="1" x14ac:dyDescent="0.35">
      <c r="A101" s="151"/>
      <c r="B101" s="99"/>
      <c r="C101" s="100" t="s">
        <v>389</v>
      </c>
      <c r="D101" s="81"/>
      <c r="E101" s="47"/>
      <c r="F101" s="47"/>
      <c r="G101" s="158"/>
    </row>
    <row r="102" spans="1:7" ht="19.5" thickBot="1" x14ac:dyDescent="0.35">
      <c r="A102" s="151"/>
      <c r="B102" s="124" t="s">
        <v>61</v>
      </c>
      <c r="C102" s="125"/>
      <c r="D102" s="125"/>
      <c r="E102" s="125"/>
      <c r="F102" s="125"/>
      <c r="G102" s="127"/>
    </row>
    <row r="103" spans="1:7" x14ac:dyDescent="0.3">
      <c r="A103" s="151"/>
      <c r="B103" s="128"/>
      <c r="C103" s="155" t="s">
        <v>10</v>
      </c>
      <c r="D103" s="121"/>
      <c r="E103" s="83"/>
      <c r="F103" s="84"/>
      <c r="G103" s="129">
        <v>0</v>
      </c>
    </row>
    <row r="104" spans="1:7" x14ac:dyDescent="0.3">
      <c r="A104" s="151"/>
      <c r="B104" s="92"/>
      <c r="C104" s="155" t="s">
        <v>111</v>
      </c>
      <c r="D104" s="123"/>
      <c r="E104" s="90"/>
      <c r="F104" s="91"/>
      <c r="G104" s="122">
        <v>0</v>
      </c>
    </row>
    <row r="105" spans="1:7" ht="15" customHeight="1" x14ac:dyDescent="0.3">
      <c r="A105" s="151"/>
      <c r="B105" s="130"/>
      <c r="C105" s="155" t="s">
        <v>113</v>
      </c>
      <c r="D105" s="123"/>
      <c r="E105" s="90"/>
      <c r="F105" s="91"/>
      <c r="G105" s="122">
        <v>0</v>
      </c>
    </row>
    <row r="106" spans="1:7" x14ac:dyDescent="0.3">
      <c r="A106" s="151"/>
      <c r="B106" s="130"/>
      <c r="C106" s="155" t="s">
        <v>112</v>
      </c>
      <c r="D106" s="123"/>
      <c r="E106" s="90"/>
      <c r="F106" s="91"/>
      <c r="G106" s="122">
        <v>0</v>
      </c>
    </row>
    <row r="107" spans="1:7" x14ac:dyDescent="0.3">
      <c r="A107" s="151"/>
      <c r="B107" s="130"/>
      <c r="C107" s="155" t="s">
        <v>12</v>
      </c>
      <c r="D107" s="123"/>
      <c r="E107" s="90"/>
      <c r="F107" s="91"/>
      <c r="G107" s="122">
        <v>0</v>
      </c>
    </row>
    <row r="108" spans="1:7" x14ac:dyDescent="0.3">
      <c r="A108" s="151"/>
      <c r="B108" s="130"/>
      <c r="C108" s="155" t="s">
        <v>11</v>
      </c>
      <c r="D108" s="123"/>
      <c r="E108" s="90"/>
      <c r="F108" s="91"/>
      <c r="G108" s="122">
        <v>0</v>
      </c>
    </row>
    <row r="109" spans="1:7" x14ac:dyDescent="0.3">
      <c r="A109" s="151"/>
      <c r="B109" s="130"/>
      <c r="C109" s="155" t="s">
        <v>16</v>
      </c>
      <c r="D109" s="123"/>
      <c r="E109" s="90"/>
      <c r="F109" s="91"/>
      <c r="G109" s="122">
        <v>0</v>
      </c>
    </row>
    <row r="110" spans="1:7" x14ac:dyDescent="0.3">
      <c r="A110" s="151"/>
      <c r="B110" s="130"/>
      <c r="C110" s="155" t="s">
        <v>15</v>
      </c>
      <c r="D110" s="123"/>
      <c r="E110" s="90"/>
      <c r="F110" s="91"/>
      <c r="G110" s="122">
        <v>0</v>
      </c>
    </row>
    <row r="111" spans="1:7" x14ac:dyDescent="0.3">
      <c r="A111" s="151"/>
      <c r="B111" s="130"/>
      <c r="C111" s="155" t="s">
        <v>114</v>
      </c>
      <c r="D111" s="123"/>
      <c r="E111" s="90"/>
      <c r="F111" s="91"/>
      <c r="G111" s="122">
        <v>0</v>
      </c>
    </row>
    <row r="112" spans="1:7" x14ac:dyDescent="0.3">
      <c r="A112" s="151"/>
      <c r="B112" s="92"/>
      <c r="C112" s="155" t="s">
        <v>17</v>
      </c>
      <c r="D112" s="123"/>
      <c r="E112" s="90"/>
      <c r="F112" s="91"/>
      <c r="G112" s="122">
        <v>0</v>
      </c>
    </row>
    <row r="113" spans="1:7" x14ac:dyDescent="0.3">
      <c r="A113" s="151"/>
      <c r="B113" s="92"/>
      <c r="C113" s="155" t="s">
        <v>115</v>
      </c>
      <c r="D113" s="123"/>
      <c r="E113" s="90"/>
      <c r="F113" s="91"/>
      <c r="G113" s="122">
        <v>0</v>
      </c>
    </row>
    <row r="114" spans="1:7" x14ac:dyDescent="0.3">
      <c r="A114" s="151"/>
      <c r="B114" s="92"/>
      <c r="C114" s="155" t="s">
        <v>116</v>
      </c>
      <c r="D114" s="123"/>
      <c r="E114" s="90"/>
      <c r="F114" s="91"/>
      <c r="G114" s="122">
        <v>0</v>
      </c>
    </row>
    <row r="115" spans="1:7" x14ac:dyDescent="0.3">
      <c r="A115" s="151"/>
      <c r="B115" s="92"/>
      <c r="C115" s="155" t="s">
        <v>117</v>
      </c>
      <c r="D115" s="123"/>
      <c r="E115" s="90"/>
      <c r="F115" s="91"/>
      <c r="G115" s="122">
        <v>0</v>
      </c>
    </row>
    <row r="116" spans="1:7" x14ac:dyDescent="0.3">
      <c r="A116" s="151"/>
      <c r="B116" s="92"/>
      <c r="C116" s="155" t="s">
        <v>13</v>
      </c>
      <c r="D116" s="123"/>
      <c r="E116" s="90"/>
      <c r="F116" s="91"/>
      <c r="G116" s="122">
        <v>0</v>
      </c>
    </row>
    <row r="117" spans="1:7" ht="19.5" thickBot="1" x14ac:dyDescent="0.35">
      <c r="A117" s="151"/>
      <c r="B117" s="92"/>
      <c r="C117" s="155" t="s">
        <v>14</v>
      </c>
      <c r="D117" s="123"/>
      <c r="E117" s="90"/>
      <c r="F117" s="91"/>
      <c r="G117" s="131">
        <v>0</v>
      </c>
    </row>
    <row r="118" spans="1:7" ht="19.5" thickBot="1" x14ac:dyDescent="0.35">
      <c r="A118" s="151"/>
      <c r="B118" s="124" t="s">
        <v>62</v>
      </c>
      <c r="C118" s="125"/>
      <c r="D118" s="125"/>
      <c r="E118" s="125"/>
      <c r="F118" s="125"/>
      <c r="G118" s="126">
        <f>SUM(G103:G117)</f>
        <v>0</v>
      </c>
    </row>
    <row r="119" spans="1:7" ht="19.5" thickBot="1" x14ac:dyDescent="0.35">
      <c r="A119" s="151"/>
      <c r="B119" s="99"/>
      <c r="C119" s="100" t="s">
        <v>390</v>
      </c>
      <c r="D119" s="81"/>
      <c r="E119" s="47"/>
      <c r="F119" s="47"/>
      <c r="G119" s="153"/>
    </row>
    <row r="120" spans="1:7" ht="19.5" thickBot="1" x14ac:dyDescent="0.35">
      <c r="A120" s="151"/>
      <c r="B120" s="124" t="s">
        <v>63</v>
      </c>
      <c r="C120" s="125"/>
      <c r="D120" s="125"/>
      <c r="E120" s="125"/>
      <c r="F120" s="125"/>
      <c r="G120" s="127"/>
    </row>
    <row r="121" spans="1:7" x14ac:dyDescent="0.3">
      <c r="A121" s="151"/>
      <c r="B121" s="128"/>
      <c r="C121" s="155" t="s">
        <v>118</v>
      </c>
      <c r="D121" s="121"/>
      <c r="E121" s="83"/>
      <c r="F121" s="84"/>
      <c r="G121" s="222">
        <v>0</v>
      </c>
    </row>
    <row r="122" spans="1:7" x14ac:dyDescent="0.3">
      <c r="A122" s="151"/>
      <c r="B122" s="92"/>
      <c r="C122" s="155" t="s">
        <v>119</v>
      </c>
      <c r="D122" s="123"/>
      <c r="E122" s="90"/>
      <c r="F122" s="91"/>
      <c r="G122" s="133">
        <v>0</v>
      </c>
    </row>
    <row r="123" spans="1:7" x14ac:dyDescent="0.3">
      <c r="A123" s="151"/>
      <c r="B123" s="130"/>
      <c r="C123" s="155" t="s">
        <v>68</v>
      </c>
      <c r="D123" s="123"/>
      <c r="E123" s="90"/>
      <c r="F123" s="91"/>
      <c r="G123" s="133">
        <v>0</v>
      </c>
    </row>
    <row r="124" spans="1:7" x14ac:dyDescent="0.3">
      <c r="A124" s="151"/>
      <c r="B124" s="130"/>
      <c r="C124" s="155" t="s">
        <v>120</v>
      </c>
      <c r="D124" s="123"/>
      <c r="E124" s="90"/>
      <c r="F124" s="91"/>
      <c r="G124" s="133">
        <v>0</v>
      </c>
    </row>
    <row r="125" spans="1:7" x14ac:dyDescent="0.3">
      <c r="A125" s="151"/>
      <c r="B125" s="130"/>
      <c r="C125" s="155" t="s">
        <v>391</v>
      </c>
      <c r="D125" s="123"/>
      <c r="E125" s="90"/>
      <c r="F125" s="91"/>
      <c r="G125" s="133">
        <v>0</v>
      </c>
    </row>
    <row r="126" spans="1:7" x14ac:dyDescent="0.3">
      <c r="A126" s="151"/>
      <c r="B126" s="130"/>
      <c r="C126" s="155" t="s">
        <v>122</v>
      </c>
      <c r="D126" s="123"/>
      <c r="E126" s="90"/>
      <c r="F126" s="91"/>
      <c r="G126" s="133">
        <v>0</v>
      </c>
    </row>
    <row r="127" spans="1:7" x14ac:dyDescent="0.3">
      <c r="A127" s="151"/>
      <c r="B127" s="130"/>
      <c r="C127" s="155" t="s">
        <v>37</v>
      </c>
      <c r="D127" s="123"/>
      <c r="E127" s="90"/>
      <c r="F127" s="91"/>
      <c r="G127" s="133">
        <v>0</v>
      </c>
    </row>
    <row r="128" spans="1:7" x14ac:dyDescent="0.3">
      <c r="A128" s="151"/>
      <c r="B128" s="130"/>
      <c r="C128" s="155" t="s">
        <v>123</v>
      </c>
      <c r="D128" s="123"/>
      <c r="E128" s="90"/>
      <c r="F128" s="91"/>
      <c r="G128" s="133">
        <v>0</v>
      </c>
    </row>
    <row r="129" spans="1:9" x14ac:dyDescent="0.3">
      <c r="A129" s="151"/>
      <c r="B129" s="130"/>
      <c r="C129" s="155" t="s">
        <v>69</v>
      </c>
      <c r="D129" s="123"/>
      <c r="E129" s="123"/>
      <c r="F129" s="132"/>
      <c r="G129" s="133">
        <v>0</v>
      </c>
    </row>
    <row r="130" spans="1:9" x14ac:dyDescent="0.3">
      <c r="A130" s="151"/>
      <c r="B130" s="130"/>
      <c r="C130" s="155" t="s">
        <v>21</v>
      </c>
      <c r="D130" s="123"/>
      <c r="E130" s="123"/>
      <c r="F130" s="132"/>
      <c r="G130" s="133">
        <v>0</v>
      </c>
    </row>
    <row r="131" spans="1:9" x14ac:dyDescent="0.3">
      <c r="A131" s="151"/>
      <c r="B131" s="130"/>
      <c r="C131" s="155" t="s">
        <v>124</v>
      </c>
      <c r="D131" s="123"/>
      <c r="E131" s="123"/>
      <c r="F131" s="132"/>
      <c r="G131" s="133">
        <v>0</v>
      </c>
    </row>
    <row r="132" spans="1:9" x14ac:dyDescent="0.3">
      <c r="A132" s="151"/>
      <c r="B132" s="130"/>
      <c r="C132" s="155" t="s">
        <v>22</v>
      </c>
      <c r="D132" s="123"/>
      <c r="E132" s="123"/>
      <c r="F132" s="132"/>
      <c r="G132" s="133">
        <v>0</v>
      </c>
    </row>
    <row r="133" spans="1:9" x14ac:dyDescent="0.3">
      <c r="A133" s="151"/>
      <c r="B133" s="130"/>
      <c r="C133" s="155" t="s">
        <v>50</v>
      </c>
      <c r="D133" s="123"/>
      <c r="E133" s="123"/>
      <c r="F133" s="132"/>
      <c r="G133" s="133">
        <v>0</v>
      </c>
    </row>
    <row r="134" spans="1:9" x14ac:dyDescent="0.3">
      <c r="A134" s="151"/>
      <c r="B134" s="130"/>
      <c r="C134" s="155" t="s">
        <v>19</v>
      </c>
      <c r="D134" s="123"/>
      <c r="E134" s="123"/>
      <c r="F134" s="132"/>
      <c r="G134" s="133">
        <v>0</v>
      </c>
    </row>
    <row r="135" spans="1:9" x14ac:dyDescent="0.3">
      <c r="A135" s="151"/>
      <c r="B135" s="130"/>
      <c r="C135" s="155" t="s">
        <v>125</v>
      </c>
      <c r="D135" s="123"/>
      <c r="E135" s="123"/>
      <c r="F135" s="132"/>
      <c r="G135" s="133">
        <v>0</v>
      </c>
      <c r="H135" s="81"/>
    </row>
    <row r="136" spans="1:9" x14ac:dyDescent="0.3">
      <c r="A136" s="151"/>
      <c r="B136" s="130"/>
      <c r="C136" s="155" t="s">
        <v>127</v>
      </c>
      <c r="D136" s="123"/>
      <c r="E136" s="123"/>
      <c r="F136" s="132"/>
      <c r="G136" s="133">
        <v>0</v>
      </c>
    </row>
    <row r="137" spans="1:9" x14ac:dyDescent="0.3">
      <c r="A137" s="151"/>
      <c r="B137" s="130"/>
      <c r="C137" s="155" t="s">
        <v>126</v>
      </c>
      <c r="D137" s="123"/>
      <c r="E137" s="123"/>
      <c r="F137" s="132"/>
      <c r="G137" s="133">
        <v>0</v>
      </c>
      <c r="H137" s="81"/>
      <c r="I137" s="81"/>
    </row>
    <row r="138" spans="1:9" x14ac:dyDescent="0.3">
      <c r="A138" s="151"/>
      <c r="B138" s="130"/>
      <c r="C138" s="155" t="s">
        <v>18</v>
      </c>
      <c r="D138" s="123"/>
      <c r="E138" s="123"/>
      <c r="F138" s="132"/>
      <c r="G138" s="133">
        <v>0</v>
      </c>
    </row>
    <row r="139" spans="1:9" x14ac:dyDescent="0.3">
      <c r="A139" s="151"/>
      <c r="B139" s="130"/>
      <c r="C139" s="155" t="s">
        <v>24</v>
      </c>
      <c r="D139" s="123"/>
      <c r="E139" s="123"/>
      <c r="F139" s="132"/>
      <c r="G139" s="133">
        <v>0</v>
      </c>
    </row>
    <row r="140" spans="1:9" x14ac:dyDescent="0.3">
      <c r="A140" s="151"/>
      <c r="B140" s="130"/>
      <c r="C140" s="155" t="s">
        <v>128</v>
      </c>
      <c r="D140" s="123"/>
      <c r="E140" s="123"/>
      <c r="F140" s="132"/>
      <c r="G140" s="133">
        <v>0</v>
      </c>
    </row>
    <row r="141" spans="1:9" x14ac:dyDescent="0.3">
      <c r="A141" s="151"/>
      <c r="B141" s="130"/>
      <c r="C141" s="155" t="s">
        <v>20</v>
      </c>
      <c r="D141" s="123"/>
      <c r="E141" s="123"/>
      <c r="F141" s="132"/>
      <c r="G141" s="133">
        <v>0</v>
      </c>
    </row>
    <row r="142" spans="1:9" ht="19.5" thickBot="1" x14ac:dyDescent="0.35">
      <c r="A142" s="151"/>
      <c r="B142" s="130"/>
      <c r="C142" s="155" t="s">
        <v>23</v>
      </c>
      <c r="D142" s="123"/>
      <c r="E142" s="123"/>
      <c r="F142" s="132"/>
      <c r="G142" s="133">
        <v>0</v>
      </c>
    </row>
    <row r="143" spans="1:9" ht="19.5" thickBot="1" x14ac:dyDescent="0.35">
      <c r="A143" s="151"/>
      <c r="B143" s="124" t="s">
        <v>64</v>
      </c>
      <c r="C143" s="125"/>
      <c r="D143" s="125"/>
      <c r="E143" s="125"/>
      <c r="F143" s="125"/>
      <c r="G143" s="126">
        <f>SUM(G121:G142)</f>
        <v>0</v>
      </c>
    </row>
    <row r="144" spans="1:9" ht="19.5" thickBot="1" x14ac:dyDescent="0.35">
      <c r="A144" s="151"/>
      <c r="B144" s="99"/>
      <c r="C144" s="100" t="s">
        <v>392</v>
      </c>
      <c r="D144" s="81"/>
      <c r="E144" s="81"/>
      <c r="F144" s="81"/>
      <c r="G144" s="158"/>
    </row>
    <row r="145" spans="1:8" ht="19.5" thickBot="1" x14ac:dyDescent="0.35">
      <c r="A145" s="151"/>
      <c r="B145" s="124" t="s">
        <v>65</v>
      </c>
      <c r="C145" s="125"/>
      <c r="D145" s="125"/>
      <c r="E145" s="125"/>
      <c r="F145" s="125"/>
      <c r="G145" s="127"/>
    </row>
    <row r="146" spans="1:8" x14ac:dyDescent="0.3">
      <c r="A146" s="151"/>
      <c r="B146" s="130"/>
      <c r="C146" s="155" t="s">
        <v>129</v>
      </c>
      <c r="D146" s="123"/>
      <c r="E146" s="123"/>
      <c r="F146" s="132"/>
      <c r="G146" s="133">
        <v>0</v>
      </c>
    </row>
    <row r="147" spans="1:8" ht="19.5" thickBot="1" x14ac:dyDescent="0.35">
      <c r="A147" s="151"/>
      <c r="B147" s="130"/>
      <c r="C147" s="155" t="s">
        <v>25</v>
      </c>
      <c r="D147" s="123"/>
      <c r="E147" s="123"/>
      <c r="F147" s="132"/>
      <c r="G147" s="133">
        <v>0</v>
      </c>
    </row>
    <row r="148" spans="1:8" ht="19.5" thickBot="1" x14ac:dyDescent="0.35">
      <c r="A148" s="151"/>
      <c r="B148" s="124" t="s">
        <v>66</v>
      </c>
      <c r="C148" s="125"/>
      <c r="D148" s="125"/>
      <c r="E148" s="125"/>
      <c r="F148" s="125"/>
      <c r="G148" s="126">
        <f>SUM(G146:G147)</f>
        <v>0</v>
      </c>
    </row>
    <row r="149" spans="1:8" ht="19.5" thickBot="1" x14ac:dyDescent="0.35">
      <c r="A149" s="151"/>
      <c r="B149" s="134"/>
      <c r="C149" s="135"/>
      <c r="D149" s="81"/>
      <c r="E149" s="81"/>
      <c r="F149" s="81"/>
      <c r="G149" s="153"/>
    </row>
    <row r="150" spans="1:8" ht="19.5" thickBot="1" x14ac:dyDescent="0.35">
      <c r="A150" s="151"/>
      <c r="B150" s="136" t="s">
        <v>26</v>
      </c>
      <c r="C150" s="137"/>
      <c r="D150" s="137"/>
      <c r="E150" s="137"/>
      <c r="F150" s="137"/>
      <c r="G150" s="138">
        <f>(G148+G143+G118+G100+G73)*0.05</f>
        <v>0</v>
      </c>
    </row>
    <row r="151" spans="1:8" ht="19.5" thickBot="1" x14ac:dyDescent="0.35">
      <c r="A151" s="151"/>
      <c r="B151" s="139"/>
      <c r="C151" s="100" t="s">
        <v>393</v>
      </c>
      <c r="D151" s="81"/>
      <c r="E151" s="81"/>
      <c r="F151" s="81"/>
      <c r="G151" s="140"/>
    </row>
    <row r="152" spans="1:8" ht="19.5" thickBot="1" x14ac:dyDescent="0.35">
      <c r="A152" s="151"/>
      <c r="B152" s="124"/>
      <c r="C152" s="125" t="s">
        <v>51</v>
      </c>
      <c r="D152" s="125"/>
      <c r="E152" s="125"/>
      <c r="F152" s="125"/>
      <c r="G152" s="141">
        <f>G148+G143+G118+G100+G73+G150</f>
        <v>0</v>
      </c>
      <c r="H152" s="228" t="s">
        <v>197</v>
      </c>
    </row>
    <row r="153" spans="1:8" ht="19.5" thickBot="1" x14ac:dyDescent="0.35">
      <c r="A153" s="151"/>
      <c r="B153" s="142"/>
      <c r="C153" s="143" t="s">
        <v>394</v>
      </c>
      <c r="D153" s="162"/>
      <c r="E153" s="162"/>
      <c r="F153" s="162"/>
      <c r="G153" s="144"/>
    </row>
    <row r="154" spans="1:8" ht="19.5" thickBot="1" x14ac:dyDescent="0.35">
      <c r="A154" s="163"/>
      <c r="B154" s="24" t="s">
        <v>67</v>
      </c>
      <c r="C154" s="145"/>
      <c r="D154" s="25"/>
      <c r="E154" s="25"/>
      <c r="F154" s="25"/>
      <c r="G154" s="26">
        <f>G62-G152</f>
        <v>10200</v>
      </c>
    </row>
  </sheetData>
  <sheetProtection sheet="1"/>
  <mergeCells count="2">
    <mergeCell ref="A1:G1"/>
    <mergeCell ref="B2:C2"/>
  </mergeCells>
  <pageMargins left="0.23622047244094491" right="0.23622047244094491" top="0.74803149606299213" bottom="0.74803149606299213" header="0.31496062992125984" footer="0.31496062992125984"/>
  <pageSetup scale="49" fitToHeight="2" orientation="portrait" r:id="rId1"/>
  <rowBreaks count="1" manualBreakCount="1">
    <brk id="11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61"/>
  <sheetViews>
    <sheetView workbookViewId="0">
      <selection activeCell="K17" sqref="K17"/>
    </sheetView>
  </sheetViews>
  <sheetFormatPr defaultRowHeight="18.75" x14ac:dyDescent="0.3"/>
  <cols>
    <col min="1" max="1" width="5.7109375" style="224" customWidth="1"/>
    <col min="2" max="2" width="63.42578125" style="224" customWidth="1"/>
    <col min="3" max="3" width="29" style="224" customWidth="1"/>
    <col min="4" max="4" width="12.85546875" style="224" bestFit="1" customWidth="1"/>
    <col min="5" max="16384" width="9.140625" style="224"/>
  </cols>
  <sheetData>
    <row r="1" spans="1:14" x14ac:dyDescent="0.3">
      <c r="A1" s="70"/>
      <c r="B1" s="311" t="s">
        <v>205</v>
      </c>
      <c r="C1" s="312"/>
      <c r="D1" s="230"/>
      <c r="E1" s="230"/>
      <c r="F1" s="230"/>
      <c r="G1" s="230"/>
      <c r="H1" s="230"/>
      <c r="I1" s="21"/>
      <c r="J1" s="21"/>
    </row>
    <row r="2" spans="1:14" x14ac:dyDescent="0.3">
      <c r="A2" s="151"/>
      <c r="B2" s="44" t="str">
        <f>'2. Ríomh an Deontais Buiséid'!B2</f>
        <v xml:space="preserve">Bliain Bhuiséid na Scoile: </v>
      </c>
      <c r="C2" s="164" t="str">
        <f>'1. Treoracha'!F13</f>
        <v>Cuir Isteach Anseo É</v>
      </c>
      <c r="D2" s="38"/>
      <c r="E2" s="38"/>
      <c r="F2" s="38"/>
      <c r="G2" s="38"/>
      <c r="H2" s="38"/>
      <c r="I2" s="67"/>
      <c r="J2" s="67"/>
      <c r="K2" s="67"/>
    </row>
    <row r="3" spans="1:14" x14ac:dyDescent="0.3">
      <c r="A3" s="151"/>
      <c r="B3" s="19"/>
      <c r="C3" s="165"/>
      <c r="D3" s="19"/>
      <c r="E3" s="19"/>
      <c r="F3" s="19"/>
      <c r="G3" s="19"/>
      <c r="H3" s="19"/>
    </row>
    <row r="4" spans="1:14" x14ac:dyDescent="0.3">
      <c r="A4" s="151"/>
      <c r="B4" s="166" t="str">
        <f>'1. Treoracha'!F9</f>
        <v>Cuir Isteach Anseo É</v>
      </c>
      <c r="C4" s="231"/>
      <c r="D4" s="2"/>
      <c r="E4" s="2"/>
      <c r="F4" s="2"/>
      <c r="G4" s="2"/>
      <c r="H4" s="39"/>
    </row>
    <row r="5" spans="1:14" x14ac:dyDescent="0.3">
      <c r="A5" s="151"/>
      <c r="B5" s="166" t="str">
        <f>'1. Treoracha'!F11</f>
        <v>Cuir Isteach Anseo É</v>
      </c>
      <c r="C5" s="167" t="str">
        <f>'1. Treoracha'!F13</f>
        <v>Cuir Isteach Anseo É</v>
      </c>
      <c r="D5" s="2"/>
      <c r="E5" s="2"/>
      <c r="F5" s="2"/>
      <c r="G5" s="2"/>
      <c r="H5" s="39"/>
    </row>
    <row r="6" spans="1:14" x14ac:dyDescent="0.3">
      <c r="A6" s="151"/>
      <c r="B6" s="232"/>
      <c r="C6" s="231"/>
      <c r="D6" s="233"/>
      <c r="E6" s="226"/>
      <c r="F6" s="226"/>
      <c r="G6" s="226"/>
      <c r="H6" s="226"/>
      <c r="I6" s="226"/>
      <c r="J6" s="226"/>
      <c r="K6" s="226"/>
      <c r="L6" s="226"/>
      <c r="M6" s="226"/>
      <c r="N6" s="226"/>
    </row>
    <row r="7" spans="1:14" x14ac:dyDescent="0.3">
      <c r="A7" s="151"/>
      <c r="B7" s="168" t="s">
        <v>201</v>
      </c>
      <c r="C7" s="167" t="s">
        <v>32</v>
      </c>
      <c r="D7" s="233"/>
      <c r="E7" s="233"/>
      <c r="F7" s="233"/>
      <c r="G7" s="233"/>
      <c r="H7" s="233"/>
      <c r="I7" s="233"/>
      <c r="J7" s="233"/>
      <c r="K7" s="233"/>
      <c r="L7" s="233"/>
      <c r="M7" s="233"/>
      <c r="N7" s="233"/>
    </row>
    <row r="8" spans="1:14" ht="30" customHeight="1" x14ac:dyDescent="0.3">
      <c r="A8" s="234" t="s">
        <v>38</v>
      </c>
      <c r="B8" s="169" t="s">
        <v>31</v>
      </c>
      <c r="C8" s="235"/>
    </row>
    <row r="9" spans="1:14" ht="17.100000000000001" customHeight="1" x14ac:dyDescent="0.3">
      <c r="A9" s="151"/>
      <c r="B9" s="81"/>
      <c r="C9" s="231"/>
    </row>
    <row r="10" spans="1:14" ht="17.100000000000001" customHeight="1" x14ac:dyDescent="0.3">
      <c r="A10" s="151"/>
      <c r="B10" s="81"/>
      <c r="C10" s="235"/>
    </row>
    <row r="11" spans="1:14" ht="17.100000000000001" customHeight="1" x14ac:dyDescent="0.3">
      <c r="A11" s="151"/>
      <c r="B11" s="236" t="s">
        <v>39</v>
      </c>
      <c r="C11" s="237">
        <v>0</v>
      </c>
    </row>
    <row r="12" spans="1:14" ht="17.100000000000001" customHeight="1" x14ac:dyDescent="0.3">
      <c r="A12" s="151"/>
      <c r="B12" s="238"/>
      <c r="C12" s="237"/>
    </row>
    <row r="13" spans="1:14" ht="17.100000000000001" customHeight="1" x14ac:dyDescent="0.3">
      <c r="A13" s="151"/>
      <c r="B13" s="239" t="s">
        <v>232</v>
      </c>
      <c r="C13" s="237">
        <v>0</v>
      </c>
    </row>
    <row r="14" spans="1:14" ht="17.100000000000001" customHeight="1" x14ac:dyDescent="0.3">
      <c r="A14" s="151"/>
      <c r="B14" s="238"/>
      <c r="C14" s="237" t="s">
        <v>28</v>
      </c>
    </row>
    <row r="15" spans="1:14" ht="17.100000000000001" customHeight="1" x14ac:dyDescent="0.3">
      <c r="A15" s="151"/>
      <c r="B15" s="239" t="s">
        <v>233</v>
      </c>
      <c r="C15" s="237">
        <v>0</v>
      </c>
    </row>
    <row r="16" spans="1:14" ht="17.100000000000001" customHeight="1" x14ac:dyDescent="0.3">
      <c r="A16" s="151"/>
      <c r="B16" s="240"/>
      <c r="C16" s="237"/>
    </row>
    <row r="17" spans="1:4" ht="17.100000000000001" customHeight="1" x14ac:dyDescent="0.3">
      <c r="A17" s="151"/>
      <c r="B17" s="169" t="s">
        <v>55</v>
      </c>
      <c r="C17" s="170">
        <f>SUM(C11:C16)</f>
        <v>0</v>
      </c>
      <c r="D17" s="241"/>
    </row>
    <row r="18" spans="1:4" ht="17.100000000000001" customHeight="1" x14ac:dyDescent="0.3">
      <c r="A18" s="151"/>
      <c r="B18" s="242"/>
      <c r="C18" s="243"/>
    </row>
    <row r="19" spans="1:4" ht="17.100000000000001" customHeight="1" x14ac:dyDescent="0.3">
      <c r="A19" s="244" t="s">
        <v>33</v>
      </c>
      <c r="B19" s="81"/>
      <c r="C19" s="235"/>
    </row>
    <row r="20" spans="1:4" ht="30" customHeight="1" x14ac:dyDescent="0.3">
      <c r="A20" s="151"/>
      <c r="B20" s="168" t="s">
        <v>34</v>
      </c>
      <c r="C20" s="245"/>
    </row>
    <row r="21" spans="1:4" ht="17.100000000000001" customHeight="1" x14ac:dyDescent="0.3">
      <c r="A21" s="151"/>
      <c r="B21" s="246"/>
      <c r="C21" s="235"/>
    </row>
    <row r="22" spans="1:4" ht="17.100000000000001" customHeight="1" x14ac:dyDescent="0.3">
      <c r="A22" s="151"/>
      <c r="B22" s="247" t="s">
        <v>43</v>
      </c>
      <c r="C22" s="248">
        <v>0</v>
      </c>
    </row>
    <row r="23" spans="1:4" ht="17.100000000000001" customHeight="1" x14ac:dyDescent="0.3">
      <c r="A23" s="151"/>
      <c r="B23" s="247" t="s">
        <v>395</v>
      </c>
      <c r="C23" s="237"/>
    </row>
    <row r="24" spans="1:4" ht="17.100000000000001" customHeight="1" x14ac:dyDescent="0.3">
      <c r="A24" s="151"/>
      <c r="B24" s="247" t="s">
        <v>42</v>
      </c>
      <c r="C24" s="248">
        <v>0</v>
      </c>
    </row>
    <row r="25" spans="1:4" ht="17.100000000000001" customHeight="1" x14ac:dyDescent="0.3">
      <c r="A25" s="151"/>
      <c r="B25" s="249"/>
      <c r="C25" s="237"/>
    </row>
    <row r="26" spans="1:4" ht="17.100000000000001" customHeight="1" x14ac:dyDescent="0.3">
      <c r="A26" s="151"/>
      <c r="B26" s="247" t="s">
        <v>40</v>
      </c>
      <c r="C26" s="248">
        <v>0</v>
      </c>
    </row>
    <row r="27" spans="1:4" ht="17.100000000000001" customHeight="1" x14ac:dyDescent="0.3">
      <c r="A27" s="151"/>
      <c r="B27" s="249"/>
      <c r="C27" s="237"/>
    </row>
    <row r="28" spans="1:4" ht="17.100000000000001" customHeight="1" x14ac:dyDescent="0.3">
      <c r="A28" s="151"/>
      <c r="B28" s="247" t="s">
        <v>166</v>
      </c>
      <c r="C28" s="248">
        <v>0</v>
      </c>
    </row>
    <row r="29" spans="1:4" ht="17.100000000000001" customHeight="1" x14ac:dyDescent="0.3">
      <c r="A29" s="151"/>
      <c r="B29" s="249"/>
      <c r="C29" s="237"/>
    </row>
    <row r="30" spans="1:4" ht="17.100000000000001" customHeight="1" x14ac:dyDescent="0.3">
      <c r="A30" s="151"/>
      <c r="B30" s="247" t="s">
        <v>35</v>
      </c>
      <c r="C30" s="248">
        <v>0</v>
      </c>
    </row>
    <row r="31" spans="1:4" ht="17.100000000000001" customHeight="1" x14ac:dyDescent="0.3">
      <c r="A31" s="151"/>
      <c r="B31" s="249"/>
      <c r="C31" s="237"/>
    </row>
    <row r="32" spans="1:4" ht="17.100000000000001" customHeight="1" x14ac:dyDescent="0.3">
      <c r="A32" s="151"/>
      <c r="B32" s="247" t="s">
        <v>30</v>
      </c>
      <c r="C32" s="248">
        <v>0</v>
      </c>
    </row>
    <row r="33" spans="1:3" ht="17.100000000000001" customHeight="1" x14ac:dyDescent="0.3">
      <c r="A33" s="151"/>
      <c r="B33" s="242"/>
      <c r="C33" s="235"/>
    </row>
    <row r="34" spans="1:3" ht="17.100000000000001" customHeight="1" x14ac:dyDescent="0.3">
      <c r="A34" s="151"/>
      <c r="B34" s="169" t="s">
        <v>54</v>
      </c>
      <c r="C34" s="171">
        <f>SUM(C22:C33)</f>
        <v>0</v>
      </c>
    </row>
    <row r="35" spans="1:3" ht="17.100000000000001" customHeight="1" thickBot="1" x14ac:dyDescent="0.35">
      <c r="A35" s="151"/>
      <c r="B35" s="250"/>
      <c r="C35" s="245"/>
    </row>
    <row r="36" spans="1:3" ht="17.100000000000001" customHeight="1" thickBot="1" x14ac:dyDescent="0.35">
      <c r="A36" s="172"/>
      <c r="B36" s="173" t="s">
        <v>53</v>
      </c>
      <c r="C36" s="20">
        <f>C34-C17</f>
        <v>0</v>
      </c>
    </row>
    <row r="37" spans="1:3" x14ac:dyDescent="0.3">
      <c r="C37" s="251"/>
    </row>
    <row r="38" spans="1:3" x14ac:dyDescent="0.3">
      <c r="C38" s="251"/>
    </row>
    <row r="39" spans="1:3" x14ac:dyDescent="0.3">
      <c r="C39" s="251"/>
    </row>
    <row r="40" spans="1:3" x14ac:dyDescent="0.3">
      <c r="C40" s="251"/>
    </row>
    <row r="41" spans="1:3" x14ac:dyDescent="0.3">
      <c r="C41" s="251"/>
    </row>
    <row r="42" spans="1:3" x14ac:dyDescent="0.3">
      <c r="C42" s="251"/>
    </row>
    <row r="43" spans="1:3" x14ac:dyDescent="0.3">
      <c r="C43" s="251"/>
    </row>
    <row r="44" spans="1:3" x14ac:dyDescent="0.3">
      <c r="C44" s="251"/>
    </row>
    <row r="45" spans="1:3" x14ac:dyDescent="0.3">
      <c r="C45" s="251"/>
    </row>
    <row r="46" spans="1:3" x14ac:dyDescent="0.3">
      <c r="C46" s="251"/>
    </row>
    <row r="47" spans="1:3" x14ac:dyDescent="0.3">
      <c r="C47" s="251"/>
    </row>
    <row r="48" spans="1:3" x14ac:dyDescent="0.3">
      <c r="C48" s="251"/>
    </row>
    <row r="49" spans="3:3" x14ac:dyDescent="0.3">
      <c r="C49" s="251"/>
    </row>
    <row r="50" spans="3:3" x14ac:dyDescent="0.3">
      <c r="C50" s="251"/>
    </row>
    <row r="51" spans="3:3" x14ac:dyDescent="0.3">
      <c r="C51" s="251"/>
    </row>
    <row r="52" spans="3:3" x14ac:dyDescent="0.3">
      <c r="C52" s="251"/>
    </row>
    <row r="53" spans="3:3" x14ac:dyDescent="0.3">
      <c r="C53" s="251"/>
    </row>
    <row r="54" spans="3:3" x14ac:dyDescent="0.3">
      <c r="C54" s="251"/>
    </row>
    <row r="55" spans="3:3" x14ac:dyDescent="0.3">
      <c r="C55" s="251"/>
    </row>
    <row r="56" spans="3:3" x14ac:dyDescent="0.3">
      <c r="C56" s="251"/>
    </row>
    <row r="57" spans="3:3" x14ac:dyDescent="0.3">
      <c r="C57" s="251"/>
    </row>
    <row r="58" spans="3:3" x14ac:dyDescent="0.3">
      <c r="C58" s="251"/>
    </row>
    <row r="59" spans="3:3" x14ac:dyDescent="0.3">
      <c r="C59" s="251"/>
    </row>
    <row r="60" spans="3:3" x14ac:dyDescent="0.3">
      <c r="C60" s="251"/>
    </row>
    <row r="61" spans="3:3" x14ac:dyDescent="0.3">
      <c r="C61" s="251"/>
    </row>
  </sheetData>
  <sheetProtection sheet="1"/>
  <mergeCells count="1">
    <mergeCell ref="B1:C1"/>
  </mergeCells>
  <pageMargins left="0.31496062992125984" right="0.31496062992125984"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Sheet1</vt:lpstr>
      <vt:lpstr>1. Treoracha</vt:lpstr>
      <vt:lpstr>2. Ríomh an Deontais Buiséid</vt:lpstr>
      <vt:lpstr>3. Buiséad Ioncaim agus Caiteac</vt:lpstr>
      <vt:lpstr>4. Tionscadal Caipitil</vt:lpstr>
      <vt:lpstr>'1. Treoracha'!Print_Area</vt:lpstr>
      <vt:lpstr>'3. Buiséad Ioncaim agus Caiteac'!Print_Area</vt:lpstr>
      <vt:lpstr>'4. Tionscadal Caipitil'!Print_Area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Carol Humphreys</cp:lastModifiedBy>
  <cp:lastPrinted>2017-09-07T09:35:35Z</cp:lastPrinted>
  <dcterms:created xsi:type="dcterms:W3CDTF">2007-11-08T09:50:16Z</dcterms:created>
  <dcterms:modified xsi:type="dcterms:W3CDTF">2017-10-10T08:58:33Z</dcterms:modified>
</cp:coreProperties>
</file>