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z\Documents\"/>
    </mc:Choice>
  </mc:AlternateContent>
  <bookViews>
    <workbookView xWindow="-28920" yWindow="-120" windowWidth="29040" windowHeight="158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8" i="1"/>
  <c r="E27" i="1" l="1"/>
  <c r="E28" i="1"/>
  <c r="F28" i="1" s="1"/>
  <c r="H28" i="1" s="1"/>
  <c r="E29" i="1"/>
  <c r="F29" i="1" s="1"/>
  <c r="H29" i="1" s="1"/>
  <c r="E26" i="1"/>
  <c r="F26" i="1" s="1"/>
  <c r="H26" i="1" s="1"/>
  <c r="E22" i="1"/>
  <c r="E23" i="1"/>
  <c r="F23" i="1" s="1"/>
  <c r="H23" i="1" s="1"/>
  <c r="E24" i="1"/>
  <c r="F24" i="1" s="1"/>
  <c r="H24" i="1" s="1"/>
  <c r="F27" i="1"/>
  <c r="H27" i="1" s="1"/>
  <c r="E21" i="1"/>
  <c r="F21" i="1" s="1"/>
  <c r="H21" i="1" s="1"/>
  <c r="F22" i="1"/>
  <c r="H22" i="1" s="1"/>
  <c r="F17" i="1"/>
  <c r="H17" i="1" s="1"/>
  <c r="F18" i="1"/>
  <c r="H18" i="1" s="1"/>
  <c r="E19" i="1"/>
  <c r="F19" i="1" s="1"/>
  <c r="H19" i="1" s="1"/>
  <c r="E16" i="1"/>
  <c r="F16" i="1" s="1"/>
  <c r="H16" i="1" s="1"/>
  <c r="H30" i="1" l="1"/>
</calcChain>
</file>

<file path=xl/sharedStrings.xml><?xml version="1.0" encoding="utf-8"?>
<sst xmlns="http://schemas.openxmlformats.org/spreadsheetml/2006/main" count="38" uniqueCount="23">
  <si>
    <t>Value of Statutory Annual Leave Accumulated per Hour Worked</t>
  </si>
  <si>
    <t xml:space="preserve"> # Hours</t>
  </si>
  <si>
    <t>Teachers Pre-1 January 2011 Entrant to Teaching</t>
  </si>
  <si>
    <t>Teachers Post-1 January 2011 Entrant to Teaching</t>
  </si>
  <si>
    <t>Supervisors Pre-1 January 2011 Entrant to Teaching</t>
  </si>
  <si>
    <t>Supervisors Post-1 January 2011 Entrant to Teaching</t>
  </si>
  <si>
    <t>Total cost to school per hour</t>
  </si>
  <si>
    <t>Amount of grant utilised</t>
  </si>
  <si>
    <t>Employers PRSI Class J at.5%</t>
  </si>
  <si>
    <t>Those usually on Class A, paid up to €386 in a weekly payroll run or €1,672.66 in a monthly payroll will be Class AO or AX with an Employer PRSI rate of 8.8%</t>
  </si>
  <si>
    <t>Those usually on Class A, paid up over €386 in a weekly payroll run or €1672.66 in a monthly payroll will be Class AL or A1 with an Employer PRSI rate of 11.05%</t>
  </si>
  <si>
    <t>Total estimated  cost</t>
  </si>
  <si>
    <t xml:space="preserve"> # Hours supervision required</t>
  </si>
  <si>
    <t>Ongoing Hourly Rate (excluding holiday pay)</t>
  </si>
  <si>
    <t>Employers PRSI Class A at 11.05%</t>
  </si>
  <si>
    <t>Employers PRSI Class A at 8.8%</t>
  </si>
  <si>
    <t>Note there could be different Employer's PRSI costs for different categories of teachers/supervisors</t>
  </si>
  <si>
    <t>Those 66 years and over,  or civil and public servants, recruited before 6 April 1995, paying Class B, C, D or H in their fulltime employment, who take up additional employments are Class J, with a PRSI rate of 0.5%</t>
  </si>
  <si>
    <t>PRSI Rates</t>
  </si>
  <si>
    <t>Step 2: Enter the number of hours supervision to be performed by each category of staff in the green boxes to give an overall estimate of cost.</t>
  </si>
  <si>
    <t>How to calculate the cost of additional Supervision Arrangements for the 2020/21 School Year due to Covid 19</t>
  </si>
  <si>
    <t>Follow the steps below to calculate the cost of additional Supervision Arrangements for the 2020/21 School Year due to Covid 19</t>
  </si>
  <si>
    <t>Step 1: Determine the PRSI rate for the employee, see PRSI Rates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</si>
</sst>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€&quot;#,##0.00;[Red]\-&quot;€&quot;#,##0.00"/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2" xfId="0" applyFont="1" applyBorder="1" applyAlignment="1">
      <alignment vertical="center" wrapText="1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8" fontId="7" fillId="0" borderId="2" xfId="0" applyNumberFormat="1" applyFont="1" applyFill="1" applyBorder="1" applyAlignment="1">
      <alignment horizontal="center" vertical="center" wrapText="1"/>
    </xf>
    <xf numFmtId="8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6" fillId="0" borderId="0" xfId="0" applyFont="1"/>
    <xf numFmtId="0" fontId="2" fillId="5" borderId="0" xfId="0" applyFont="1" applyFill="1"/>
    <xf numFmtId="0" fontId="7" fillId="0" borderId="0" xfId="0" applyFont="1"/>
    <xf numFmtId="0" fontId="4" fillId="0" borderId="0" xfId="0" applyFont="1"/>
    <xf numFmtId="0" fontId="9" fillId="0" borderId="0" xfId="0" applyFont="1"/>
    <xf numFmtId="0" fontId="10" fillId="5" borderId="0" xfId="0" applyFont="1" applyFill="1"/>
    <xf numFmtId="0" fontId="5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1" fillId="0" borderId="0" xfId="0" applyFont="1"/>
    <xf numFmtId="0" fontId="5" fillId="4" borderId="2" xfId="0" applyFont="1" applyFill="1" applyBorder="1" applyAlignment="1" applyProtection="1">
      <alignment vertical="center" wrapText="1"/>
    </xf>
    <xf numFmtId="8" fontId="7" fillId="3" borderId="2" xfId="0" applyNumberFormat="1" applyFont="1" applyFill="1" applyBorder="1" applyProtection="1"/>
    <xf numFmtId="8" fontId="7" fillId="3" borderId="1" xfId="0" applyNumberFormat="1" applyFont="1" applyFill="1" applyBorder="1" applyProtection="1"/>
    <xf numFmtId="0" fontId="5" fillId="4" borderId="2" xfId="0" applyFont="1" applyFill="1" applyBorder="1" applyAlignment="1" applyProtection="1">
      <alignment vertical="center" wrapText="1"/>
      <protection locked="0"/>
    </xf>
    <xf numFmtId="164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tabSelected="1" workbookViewId="0">
      <selection activeCell="D16" sqref="D16"/>
    </sheetView>
  </sheetViews>
  <sheetFormatPr defaultColWidth="8.85546875" defaultRowHeight="16.5" x14ac:dyDescent="0.25"/>
  <cols>
    <col min="1" max="1" width="5.42578125" style="3" customWidth="1"/>
    <col min="2" max="2" width="51.42578125" style="3" customWidth="1"/>
    <col min="3" max="3" width="18.28515625" style="3" customWidth="1"/>
    <col min="4" max="4" width="37.140625" style="3" customWidth="1"/>
    <col min="5" max="5" width="26.42578125" style="3" customWidth="1"/>
    <col min="6" max="6" width="12.7109375" style="3" customWidth="1"/>
    <col min="7" max="7" width="11.85546875" style="3" customWidth="1"/>
    <col min="8" max="8" width="23.42578125" style="3" customWidth="1"/>
    <col min="9" max="9" width="9.7109375" style="3" bestFit="1" customWidth="1"/>
    <col min="10" max="16384" width="8.85546875" style="3"/>
  </cols>
  <sheetData>
    <row r="1" spans="2:8" ht="28.5" customHeight="1" x14ac:dyDescent="0.25">
      <c r="B1" s="13" t="s">
        <v>20</v>
      </c>
      <c r="C1" s="9"/>
      <c r="D1" s="9"/>
      <c r="E1" s="9"/>
      <c r="F1" s="9"/>
    </row>
    <row r="3" spans="2:8" x14ac:dyDescent="0.25">
      <c r="B3" s="10" t="s">
        <v>21</v>
      </c>
    </row>
    <row r="4" spans="2:8" x14ac:dyDescent="0.25">
      <c r="B4" s="2"/>
    </row>
    <row r="5" spans="2:8" x14ac:dyDescent="0.25">
      <c r="B5" s="11" t="s">
        <v>22</v>
      </c>
    </row>
    <row r="6" spans="2:8" x14ac:dyDescent="0.25">
      <c r="B6" s="11" t="s">
        <v>19</v>
      </c>
    </row>
    <row r="8" spans="2:8" x14ac:dyDescent="0.25">
      <c r="B8" s="16" t="s">
        <v>18</v>
      </c>
    </row>
    <row r="9" spans="2:8" x14ac:dyDescent="0.25">
      <c r="B9" s="12" t="s">
        <v>16</v>
      </c>
    </row>
    <row r="10" spans="2:8" x14ac:dyDescent="0.25">
      <c r="B10" s="10" t="s">
        <v>17</v>
      </c>
      <c r="C10" s="8"/>
      <c r="D10" s="8"/>
      <c r="E10" s="8"/>
      <c r="F10" s="8"/>
      <c r="G10" s="8"/>
      <c r="H10" s="8"/>
    </row>
    <row r="11" spans="2:8" x14ac:dyDescent="0.25">
      <c r="B11" s="10" t="s">
        <v>9</v>
      </c>
      <c r="C11" s="8"/>
      <c r="D11" s="8"/>
      <c r="E11" s="8"/>
      <c r="F11" s="8"/>
      <c r="G11" s="8"/>
      <c r="H11" s="8"/>
    </row>
    <row r="12" spans="2:8" x14ac:dyDescent="0.25">
      <c r="B12" s="10" t="s">
        <v>10</v>
      </c>
      <c r="C12" s="8"/>
      <c r="D12" s="8"/>
      <c r="E12" s="8"/>
      <c r="F12" s="8"/>
      <c r="G12" s="8"/>
      <c r="H12" s="8"/>
    </row>
    <row r="15" spans="2:8" ht="45" x14ac:dyDescent="0.25">
      <c r="B15" s="1"/>
      <c r="C15" s="14" t="s">
        <v>13</v>
      </c>
      <c r="D15" s="15" t="s">
        <v>0</v>
      </c>
      <c r="E15" s="15" t="s">
        <v>14</v>
      </c>
      <c r="F15" s="15" t="s">
        <v>6</v>
      </c>
      <c r="G15" s="20" t="s">
        <v>12</v>
      </c>
      <c r="H15" s="17" t="s">
        <v>7</v>
      </c>
    </row>
    <row r="16" spans="2:8" ht="22.9" customHeight="1" x14ac:dyDescent="0.25">
      <c r="B16" s="7" t="s">
        <v>2</v>
      </c>
      <c r="C16" s="5">
        <v>42.08</v>
      </c>
      <c r="D16" s="6">
        <v>5.74</v>
      </c>
      <c r="E16" s="6">
        <f>(C16+D16)*11.05%</f>
        <v>5.2841100000000001</v>
      </c>
      <c r="F16" s="6">
        <f>C16+D16+E16</f>
        <v>53.104109999999999</v>
      </c>
      <c r="G16" s="21">
        <v>50</v>
      </c>
      <c r="H16" s="18">
        <f>F16*G16</f>
        <v>2655.2055</v>
      </c>
    </row>
    <row r="17" spans="2:8" ht="22.9" customHeight="1" x14ac:dyDescent="0.25">
      <c r="B17" s="7" t="s">
        <v>3</v>
      </c>
      <c r="C17" s="5">
        <v>37.880000000000003</v>
      </c>
      <c r="D17" s="6">
        <v>5.16</v>
      </c>
      <c r="E17" s="6">
        <f t="shared" ref="E17:E19" si="0">(C17+D17)*11.05%</f>
        <v>4.7559200000000006</v>
      </c>
      <c r="F17" s="6">
        <f t="shared" ref="F17:F19" si="1">C17+D17+E17</f>
        <v>47.79592000000001</v>
      </c>
      <c r="G17" s="21"/>
      <c r="H17" s="18">
        <f t="shared" ref="H17:H19" si="2">F17*G17</f>
        <v>0</v>
      </c>
    </row>
    <row r="18" spans="2:8" ht="22.9" customHeight="1" x14ac:dyDescent="0.25">
      <c r="B18" s="7" t="s">
        <v>4</v>
      </c>
      <c r="C18" s="5">
        <v>18.75</v>
      </c>
      <c r="D18" s="6">
        <v>2.56</v>
      </c>
      <c r="E18" s="6">
        <f t="shared" si="0"/>
        <v>2.3547549999999999</v>
      </c>
      <c r="F18" s="6">
        <f t="shared" si="1"/>
        <v>23.664755</v>
      </c>
      <c r="G18" s="21"/>
      <c r="H18" s="18">
        <f t="shared" si="2"/>
        <v>0</v>
      </c>
    </row>
    <row r="19" spans="2:8" ht="22.9" customHeight="1" x14ac:dyDescent="0.25">
      <c r="B19" s="7" t="s">
        <v>5</v>
      </c>
      <c r="C19" s="5">
        <v>16.88</v>
      </c>
      <c r="D19" s="6">
        <v>2.2999999999999998</v>
      </c>
      <c r="E19" s="6">
        <f t="shared" si="0"/>
        <v>2.1193900000000001</v>
      </c>
      <c r="F19" s="6">
        <f t="shared" si="1"/>
        <v>21.299389999999999</v>
      </c>
      <c r="G19" s="21"/>
      <c r="H19" s="18">
        <f t="shared" si="2"/>
        <v>0</v>
      </c>
    </row>
    <row r="20" spans="2:8" ht="45" x14ac:dyDescent="0.25">
      <c r="B20" s="1"/>
      <c r="C20" s="14" t="s">
        <v>13</v>
      </c>
      <c r="D20" s="15" t="s">
        <v>0</v>
      </c>
      <c r="E20" s="15" t="s">
        <v>15</v>
      </c>
      <c r="F20" s="15" t="s">
        <v>6</v>
      </c>
      <c r="G20" s="22" t="s">
        <v>1</v>
      </c>
      <c r="H20" s="17"/>
    </row>
    <row r="21" spans="2:8" ht="22.9" customHeight="1" x14ac:dyDescent="0.25">
      <c r="B21" s="7" t="s">
        <v>2</v>
      </c>
      <c r="C21" s="5">
        <v>42.08</v>
      </c>
      <c r="D21" s="6">
        <v>5.74</v>
      </c>
      <c r="E21" s="6">
        <f>(C21+D21)*8.8%</f>
        <v>4.2081600000000003</v>
      </c>
      <c r="F21" s="6">
        <f>C21+D21+E21</f>
        <v>52.02816</v>
      </c>
      <c r="G21" s="21">
        <v>50</v>
      </c>
      <c r="H21" s="18">
        <f>F21*G21</f>
        <v>2601.4079999999999</v>
      </c>
    </row>
    <row r="22" spans="2:8" ht="22.9" customHeight="1" x14ac:dyDescent="0.25">
      <c r="B22" s="7" t="s">
        <v>3</v>
      </c>
      <c r="C22" s="5">
        <v>37.880000000000003</v>
      </c>
      <c r="D22" s="6">
        <v>5.16</v>
      </c>
      <c r="E22" s="6">
        <f t="shared" ref="E22:E24" si="3">(C22+D22)*8.8%</f>
        <v>3.7875200000000011</v>
      </c>
      <c r="F22" s="6">
        <f t="shared" ref="F22:F24" si="4">C22+D22+E22</f>
        <v>46.827520000000007</v>
      </c>
      <c r="G22" s="21"/>
      <c r="H22" s="18">
        <f t="shared" ref="H22:H24" si="5">F22*G22</f>
        <v>0</v>
      </c>
    </row>
    <row r="23" spans="2:8" ht="22.9" customHeight="1" x14ac:dyDescent="0.25">
      <c r="B23" s="7" t="s">
        <v>4</v>
      </c>
      <c r="C23" s="5">
        <v>18.75</v>
      </c>
      <c r="D23" s="6">
        <v>2.56</v>
      </c>
      <c r="E23" s="6">
        <f t="shared" si="3"/>
        <v>1.8752800000000001</v>
      </c>
      <c r="F23" s="6">
        <f t="shared" si="4"/>
        <v>23.185279999999999</v>
      </c>
      <c r="G23" s="21"/>
      <c r="H23" s="18">
        <f t="shared" si="5"/>
        <v>0</v>
      </c>
    </row>
    <row r="24" spans="2:8" ht="22.9" customHeight="1" x14ac:dyDescent="0.25">
      <c r="B24" s="7" t="s">
        <v>5</v>
      </c>
      <c r="C24" s="5">
        <v>16.88</v>
      </c>
      <c r="D24" s="6">
        <v>2.2999999999999998</v>
      </c>
      <c r="E24" s="6">
        <f t="shared" si="3"/>
        <v>1.6878400000000002</v>
      </c>
      <c r="F24" s="6">
        <f t="shared" si="4"/>
        <v>20.867840000000001</v>
      </c>
      <c r="G24" s="21"/>
      <c r="H24" s="18">
        <f t="shared" si="5"/>
        <v>0</v>
      </c>
    </row>
    <row r="25" spans="2:8" ht="45" x14ac:dyDescent="0.25">
      <c r="B25" s="1"/>
      <c r="C25" s="14" t="s">
        <v>13</v>
      </c>
      <c r="D25" s="15" t="s">
        <v>0</v>
      </c>
      <c r="E25" s="15" t="s">
        <v>8</v>
      </c>
      <c r="F25" s="15" t="s">
        <v>6</v>
      </c>
      <c r="G25" s="22" t="s">
        <v>1</v>
      </c>
      <c r="H25" s="17"/>
    </row>
    <row r="26" spans="2:8" ht="22.9" customHeight="1" x14ac:dyDescent="0.25">
      <c r="B26" s="7" t="s">
        <v>2</v>
      </c>
      <c r="C26" s="5">
        <v>42.08</v>
      </c>
      <c r="D26" s="6">
        <v>5.74</v>
      </c>
      <c r="E26" s="6">
        <f>(C26+D26)*0.5%</f>
        <v>0.23910000000000001</v>
      </c>
      <c r="F26" s="6">
        <f>C26+D26+E26</f>
        <v>48.059100000000001</v>
      </c>
      <c r="G26" s="21">
        <v>50</v>
      </c>
      <c r="H26" s="18">
        <f>F26*G26</f>
        <v>2402.9549999999999</v>
      </c>
    </row>
    <row r="27" spans="2:8" ht="22.9" customHeight="1" x14ac:dyDescent="0.25">
      <c r="B27" s="7" t="s">
        <v>3</v>
      </c>
      <c r="C27" s="5">
        <v>37.880000000000003</v>
      </c>
      <c r="D27" s="6">
        <v>5.16</v>
      </c>
      <c r="E27" s="6">
        <f t="shared" ref="E27:E29" si="6">(C27+D27)*0.5%</f>
        <v>0.21520000000000003</v>
      </c>
      <c r="F27" s="6">
        <f t="shared" ref="F27:F29" si="7">C27+D27+E27</f>
        <v>43.255200000000009</v>
      </c>
      <c r="G27" s="21"/>
      <c r="H27" s="18">
        <f t="shared" ref="H27:H29" si="8">F27*G27</f>
        <v>0</v>
      </c>
    </row>
    <row r="28" spans="2:8" ht="22.9" customHeight="1" x14ac:dyDescent="0.25">
      <c r="B28" s="7" t="s">
        <v>4</v>
      </c>
      <c r="C28" s="5">
        <v>18.75</v>
      </c>
      <c r="D28" s="6">
        <v>2.56</v>
      </c>
      <c r="E28" s="6">
        <f t="shared" si="6"/>
        <v>0.10654999999999999</v>
      </c>
      <c r="F28" s="6">
        <f t="shared" si="7"/>
        <v>21.416549999999997</v>
      </c>
      <c r="G28" s="21"/>
      <c r="H28" s="18">
        <f t="shared" si="8"/>
        <v>0</v>
      </c>
    </row>
    <row r="29" spans="2:8" ht="22.9" customHeight="1" x14ac:dyDescent="0.25">
      <c r="B29" s="7" t="s">
        <v>5</v>
      </c>
      <c r="C29" s="5">
        <v>16.88</v>
      </c>
      <c r="D29" s="6">
        <v>2.2999999999999998</v>
      </c>
      <c r="E29" s="6">
        <f t="shared" si="6"/>
        <v>9.5899999999999999E-2</v>
      </c>
      <c r="F29" s="6">
        <f t="shared" si="7"/>
        <v>19.2759</v>
      </c>
      <c r="G29" s="21"/>
      <c r="H29" s="18">
        <f t="shared" si="8"/>
        <v>0</v>
      </c>
    </row>
    <row r="30" spans="2:8" ht="20.45" customHeight="1" thickBot="1" x14ac:dyDescent="0.3">
      <c r="G30" s="4" t="s">
        <v>11</v>
      </c>
      <c r="H30" s="19">
        <f>SUM(H16:H29)</f>
        <v>7659.5684999999994</v>
      </c>
    </row>
    <row r="31" spans="2:8" ht="17.25" thickTop="1" x14ac:dyDescent="0.25"/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Ahern</dc:creator>
  <cp:lastModifiedBy>Liz Lambert</cp:lastModifiedBy>
  <dcterms:created xsi:type="dcterms:W3CDTF">2020-08-13T10:05:16Z</dcterms:created>
  <dcterms:modified xsi:type="dcterms:W3CDTF">2020-08-14T09:38:46Z</dcterms:modified>
</cp:coreProperties>
</file>